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Jonas Berg\Pengapusslet\Budgetmallar\"/>
    </mc:Choice>
  </mc:AlternateContent>
  <xr:revisionPtr revIDLastSave="0" documentId="13_ncr:1_{4B129CEE-DDA6-4B7C-93C9-B99156440DE5}" xr6:coauthVersionLast="47" xr6:coauthVersionMax="47" xr10:uidLastSave="{00000000-0000-0000-0000-000000000000}"/>
  <bookViews>
    <workbookView xWindow="-120" yWindow="480" windowWidth="29040" windowHeight="15840" activeTab="1" xr2:uid="{AD2569A7-3997-40B3-B4D3-83092C67AB7A}"/>
  </bookViews>
  <sheets>
    <sheet name="Januari" sheetId="13" r:id="rId1"/>
    <sheet name="Februari" sheetId="12" r:id="rId2"/>
    <sheet name="Mars" sheetId="11" r:id="rId3"/>
    <sheet name="April" sheetId="10" r:id="rId4"/>
    <sheet name="Maj" sheetId="9" r:id="rId5"/>
    <sheet name="Juni" sheetId="8" r:id="rId6"/>
    <sheet name="Juli" sheetId="6" r:id="rId7"/>
    <sheet name="Augusti" sheetId="5" r:id="rId8"/>
    <sheet name="September" sheetId="7" r:id="rId9"/>
    <sheet name="Oktober" sheetId="3" r:id="rId10"/>
    <sheet name="November" sheetId="4" r:id="rId11"/>
    <sheet name="December" sheetId="2" r:id="rId12"/>
  </sheets>
  <definedNames>
    <definedName name="s" localSheetId="3">April!#REF!</definedName>
    <definedName name="s" localSheetId="7">Augusti!#REF!</definedName>
    <definedName name="s" localSheetId="11">December!#REF!</definedName>
    <definedName name="s" localSheetId="1">Februari!#REF!</definedName>
    <definedName name="s" localSheetId="0">Januari!#REF!</definedName>
    <definedName name="s" localSheetId="6">Juli!#REF!</definedName>
    <definedName name="s" localSheetId="5">Juni!#REF!</definedName>
    <definedName name="s" localSheetId="4">Maj!#REF!</definedName>
    <definedName name="s" localSheetId="2">Mars!#REF!</definedName>
    <definedName name="s" localSheetId="10">November!#REF!</definedName>
    <definedName name="s" localSheetId="9">Oktober!#REF!</definedName>
    <definedName name="s" localSheetId="8">September!#REF!</definedName>
    <definedName name="s">#REF!</definedName>
    <definedName name="su" localSheetId="3">April!#REF!</definedName>
    <definedName name="su" localSheetId="7">Augusti!#REF!</definedName>
    <definedName name="su" localSheetId="11">December!#REF!</definedName>
    <definedName name="su" localSheetId="1">Februari!#REF!</definedName>
    <definedName name="su" localSheetId="0">Januari!#REF!</definedName>
    <definedName name="su" localSheetId="6">Juli!#REF!</definedName>
    <definedName name="su" localSheetId="5">Juni!#REF!</definedName>
    <definedName name="su" localSheetId="4">Maj!#REF!</definedName>
    <definedName name="su" localSheetId="2">Mars!#REF!</definedName>
    <definedName name="su" localSheetId="10">November!#REF!</definedName>
    <definedName name="su" localSheetId="9">Oktober!#REF!</definedName>
    <definedName name="su" localSheetId="8">September!#REF!</definedName>
    <definedName name="su">#REF!</definedName>
    <definedName name="summa_inkoer" localSheetId="3">April!#REF!</definedName>
    <definedName name="summa_inkoer" localSheetId="7">Augusti!#REF!</definedName>
    <definedName name="summa_inkoer" localSheetId="11">December!#REF!</definedName>
    <definedName name="summa_inkoer" localSheetId="1">Februari!#REF!</definedName>
    <definedName name="summa_inkoer" localSheetId="0">Januari!#REF!</definedName>
    <definedName name="summa_inkoer" localSheetId="6">Juli!#REF!</definedName>
    <definedName name="summa_inkoer" localSheetId="5">Juni!#REF!</definedName>
    <definedName name="summa_inkoer" localSheetId="4">Maj!#REF!</definedName>
    <definedName name="summa_inkoer" localSheetId="2">Mars!#REF!</definedName>
    <definedName name="summa_inkoer" localSheetId="10">November!#REF!</definedName>
    <definedName name="summa_inkoer" localSheetId="9">Oktober!#REF!</definedName>
    <definedName name="summa_inkoer" localSheetId="8">September!#REF!</definedName>
    <definedName name="summa_inkoer">#REF!</definedName>
    <definedName name="summa_inkomster" localSheetId="3">April!$B$16</definedName>
    <definedName name="summa_inkomster" localSheetId="7">Augusti!$B$16</definedName>
    <definedName name="summa_inkomster" localSheetId="11">December!$B$16</definedName>
    <definedName name="summa_inkomster" localSheetId="1">Februari!$B$16</definedName>
    <definedName name="summa_inkomster" localSheetId="0">Januari!$B$16</definedName>
    <definedName name="summa_inkomster" localSheetId="6">Juli!$B$16</definedName>
    <definedName name="summa_inkomster" localSheetId="5">Juni!$B$16</definedName>
    <definedName name="summa_inkomster" localSheetId="4">Maj!$B$16</definedName>
    <definedName name="summa_inkomster" localSheetId="2">Mars!$B$16</definedName>
    <definedName name="summa_inkomster" localSheetId="10">November!$B$16</definedName>
    <definedName name="summa_inkomster" localSheetId="9">Oktober!$B$16</definedName>
    <definedName name="summa_inkomster" localSheetId="8">September!$B$16</definedName>
    <definedName name="summa_inkomster">#REF!</definedName>
    <definedName name="summa_inkomster2" localSheetId="3">April!$B$16</definedName>
    <definedName name="summa_inkomster2" localSheetId="7">Augusti!$B$16</definedName>
    <definedName name="summa_inkomster2" localSheetId="11">December!$B$16</definedName>
    <definedName name="summa_inkomster2" localSheetId="1">Februari!$B$16</definedName>
    <definedName name="summa_inkomster2" localSheetId="0">Januari!$B$16</definedName>
    <definedName name="summa_inkomster2" localSheetId="6">Juli!$B$16</definedName>
    <definedName name="summa_inkomster2" localSheetId="5">Juni!$B$16</definedName>
    <definedName name="summa_inkomster2" localSheetId="4">Maj!$B$16</definedName>
    <definedName name="summa_inkomster2" localSheetId="2">Mars!$B$16</definedName>
    <definedName name="summa_inkomster2" localSheetId="10">November!$B$16</definedName>
    <definedName name="summa_inkomster2" localSheetId="9">Oktober!$B$16</definedName>
    <definedName name="summa_inkomster2" localSheetId="8">September!$B$16</definedName>
    <definedName name="summa_inkomster2">#REF!</definedName>
    <definedName name="summa_sparande" localSheetId="3">April!$E$18</definedName>
    <definedName name="summa_sparande" localSheetId="7">Augusti!$E$18</definedName>
    <definedName name="summa_sparande" localSheetId="11">December!$E$18</definedName>
    <definedName name="summa_sparande" localSheetId="1">Februari!$E$18</definedName>
    <definedName name="summa_sparande" localSheetId="0">Januari!$E$18</definedName>
    <definedName name="summa_sparande" localSheetId="6">Juli!$E$18</definedName>
    <definedName name="summa_sparande" localSheetId="5">Juni!$E$18</definedName>
    <definedName name="summa_sparande" localSheetId="4">Maj!$E$18</definedName>
    <definedName name="summa_sparande" localSheetId="2">Mars!$E$18</definedName>
    <definedName name="summa_sparande" localSheetId="10">November!$E$18</definedName>
    <definedName name="summa_sparande" localSheetId="9">Oktober!$E$18</definedName>
    <definedName name="summa_sparande" localSheetId="8">September!$E$18</definedName>
    <definedName name="summa_sparande">#REF!</definedName>
    <definedName name="summa_utgifter" localSheetId="3">April!$B$18</definedName>
    <definedName name="summa_utgifter" localSheetId="7">Augusti!$B$18</definedName>
    <definedName name="summa_utgifter" localSheetId="11">December!$B$18</definedName>
    <definedName name="summa_utgifter" localSheetId="1">Februari!$B$18</definedName>
    <definedName name="summa_utgifter" localSheetId="0">Januari!$B$18</definedName>
    <definedName name="summa_utgifter" localSheetId="6">Juli!$B$18</definedName>
    <definedName name="summa_utgifter" localSheetId="5">Juni!$B$18</definedName>
    <definedName name="summa_utgifter" localSheetId="4">Maj!$B$18</definedName>
    <definedName name="summa_utgifter" localSheetId="2">Mars!$B$18</definedName>
    <definedName name="summa_utgifter" localSheetId="10">November!$B$18</definedName>
    <definedName name="summa_utgifter" localSheetId="9">Oktober!$B$18</definedName>
    <definedName name="summa_utgifter" localSheetId="8">September!$B$18</definedName>
    <definedName name="summa_utgifter">#REF!</definedName>
    <definedName name="_xlnm.Print_Area" localSheetId="3">April!$A$1:$G$44</definedName>
    <definedName name="_xlnm.Print_Area" localSheetId="7">Augusti!$A$1:$G$44</definedName>
    <definedName name="_xlnm.Print_Area" localSheetId="11">December!$A$1:$G$44</definedName>
    <definedName name="_xlnm.Print_Area" localSheetId="1">Februari!$A$1:$G$44</definedName>
    <definedName name="_xlnm.Print_Area" localSheetId="0">Januari!$A$1:$G$44</definedName>
    <definedName name="_xlnm.Print_Area" localSheetId="6">Juli!$A$1:$G$44</definedName>
    <definedName name="_xlnm.Print_Area" localSheetId="5">Juni!$A$1:$G$44</definedName>
    <definedName name="_xlnm.Print_Area" localSheetId="4">Maj!$A$1:$G$44</definedName>
    <definedName name="_xlnm.Print_Area" localSheetId="2">Mars!$A$1:$G$44</definedName>
    <definedName name="_xlnm.Print_Area" localSheetId="10">November!$A$1:$G$44</definedName>
    <definedName name="_xlnm.Print_Area" localSheetId="9">Oktober!$A$1:$G$44</definedName>
    <definedName name="_xlnm.Print_Area" localSheetId="8">September!$A$1:$G$44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3" l="1"/>
  <c r="B18" i="13"/>
  <c r="B16" i="13"/>
  <c r="E16" i="13"/>
  <c r="E3" i="13"/>
  <c r="J6" i="13"/>
  <c r="J7" i="13"/>
  <c r="B3" i="13"/>
  <c r="I6" i="13"/>
  <c r="I7" i="13"/>
  <c r="E18" i="12"/>
  <c r="B18" i="12"/>
  <c r="B16" i="12"/>
  <c r="E16" i="12"/>
  <c r="E3" i="12"/>
  <c r="J6" i="12"/>
  <c r="J7" i="12"/>
  <c r="B3" i="12"/>
  <c r="I6" i="12"/>
  <c r="I7" i="12"/>
  <c r="E18" i="11"/>
  <c r="B18" i="11"/>
  <c r="B16" i="11"/>
  <c r="E16" i="11"/>
  <c r="E3" i="11"/>
  <c r="J6" i="11"/>
  <c r="J7" i="11"/>
  <c r="B3" i="11"/>
  <c r="I6" i="11"/>
  <c r="I7" i="11"/>
  <c r="E18" i="10"/>
  <c r="B18" i="10"/>
  <c r="B16" i="10"/>
  <c r="E16" i="10"/>
  <c r="E3" i="10"/>
  <c r="J6" i="10"/>
  <c r="J7" i="10"/>
  <c r="B3" i="10"/>
  <c r="I6" i="10"/>
  <c r="I7" i="10"/>
  <c r="E18" i="9"/>
  <c r="B18" i="9"/>
  <c r="B16" i="9"/>
  <c r="E16" i="9"/>
  <c r="E3" i="9"/>
  <c r="J6" i="9"/>
  <c r="J7" i="9"/>
  <c r="B3" i="9"/>
  <c r="I6" i="9"/>
  <c r="I7" i="9"/>
  <c r="E18" i="8"/>
  <c r="B18" i="8"/>
  <c r="B16" i="8"/>
  <c r="E16" i="8"/>
  <c r="E3" i="8"/>
  <c r="J6" i="8"/>
  <c r="J7" i="8"/>
  <c r="B3" i="8"/>
  <c r="I6" i="8"/>
  <c r="I7" i="8"/>
  <c r="E18" i="7"/>
  <c r="B18" i="7"/>
  <c r="B16" i="7"/>
  <c r="E16" i="7"/>
  <c r="E3" i="7"/>
  <c r="J6" i="7"/>
  <c r="J7" i="7"/>
  <c r="B3" i="7"/>
  <c r="I6" i="7"/>
  <c r="I7" i="7"/>
  <c r="E18" i="6"/>
  <c r="B18" i="6"/>
  <c r="B16" i="6"/>
  <c r="E16" i="6"/>
  <c r="E3" i="6"/>
  <c r="J6" i="6"/>
  <c r="J7" i="6"/>
  <c r="B3" i="6"/>
  <c r="I6" i="6"/>
  <c r="I7" i="6"/>
  <c r="E18" i="5"/>
  <c r="B18" i="5"/>
  <c r="B16" i="5"/>
  <c r="E16" i="5"/>
  <c r="E3" i="5"/>
  <c r="J6" i="5"/>
  <c r="J7" i="5"/>
  <c r="B3" i="5"/>
  <c r="I6" i="5"/>
  <c r="I7" i="5"/>
  <c r="E18" i="4"/>
  <c r="B18" i="4"/>
  <c r="B16" i="4"/>
  <c r="E16" i="4"/>
  <c r="E3" i="4"/>
  <c r="J6" i="4"/>
  <c r="J7" i="4"/>
  <c r="B3" i="4"/>
  <c r="I6" i="4"/>
  <c r="I7" i="4"/>
  <c r="E18" i="3"/>
  <c r="B18" i="3"/>
  <c r="B16" i="3"/>
  <c r="E16" i="3"/>
  <c r="E3" i="3"/>
  <c r="J6" i="3"/>
  <c r="J7" i="3"/>
  <c r="B3" i="3"/>
  <c r="I6" i="3"/>
  <c r="I7" i="3"/>
  <c r="E18" i="2"/>
  <c r="B18" i="2"/>
  <c r="B16" i="2"/>
  <c r="E16" i="2"/>
  <c r="E3" i="2"/>
  <c r="J6" i="2"/>
  <c r="J7" i="2"/>
  <c r="B3" i="2"/>
  <c r="I6" i="2"/>
  <c r="I7" i="2"/>
</calcChain>
</file>

<file path=xl/sharedStrings.xml><?xml version="1.0" encoding="utf-8"?>
<sst xmlns="http://schemas.openxmlformats.org/spreadsheetml/2006/main" count="720" uniqueCount="58">
  <si>
    <t>Inkomster</t>
  </si>
  <si>
    <t>Utgifter</t>
  </si>
  <si>
    <t>Sparande</t>
  </si>
  <si>
    <t>Balans</t>
  </si>
  <si>
    <t>Nettolön</t>
  </si>
  <si>
    <t>Försäkringskassan</t>
  </si>
  <si>
    <t>Försäljningar</t>
  </si>
  <si>
    <t>Annat</t>
  </si>
  <si>
    <t>Summa</t>
  </si>
  <si>
    <t>Fasta utgifter</t>
  </si>
  <si>
    <t>Hyra/Avgift</t>
  </si>
  <si>
    <t>Parkering</t>
  </si>
  <si>
    <t>Internet</t>
  </si>
  <si>
    <t>El</t>
  </si>
  <si>
    <t>Vatten</t>
  </si>
  <si>
    <t>Hemförsäkring</t>
  </si>
  <si>
    <t>Bilförsäkring</t>
  </si>
  <si>
    <t>Personförsäkring</t>
  </si>
  <si>
    <t>Träning(Gym)</t>
  </si>
  <si>
    <t>Boränta</t>
  </si>
  <si>
    <t>Ammortering</t>
  </si>
  <si>
    <t>Mobil</t>
  </si>
  <si>
    <t>Streamingtjänster</t>
  </si>
  <si>
    <t>Buffert</t>
  </si>
  <si>
    <t>Fonder</t>
  </si>
  <si>
    <t>Semester</t>
  </si>
  <si>
    <t>Börsen</t>
  </si>
  <si>
    <t>Rörliga utgifter</t>
  </si>
  <si>
    <t>Kläder</t>
  </si>
  <si>
    <t>Mat</t>
  </si>
  <si>
    <t>Snacks</t>
  </si>
  <si>
    <t>Utemat</t>
  </si>
  <si>
    <t>Hälsa/skönhet</t>
  </si>
  <si>
    <t>Elektronik</t>
  </si>
  <si>
    <t>Böcker/spel</t>
  </si>
  <si>
    <t>Nöjen</t>
  </si>
  <si>
    <t>Trängselavgift</t>
  </si>
  <si>
    <t>Heminredning</t>
  </si>
  <si>
    <t>Månadsbudget April 2024</t>
  </si>
  <si>
    <t>Andel sparande av inkomst</t>
  </si>
  <si>
    <t>Andel utgifter av inkomst</t>
  </si>
  <si>
    <t>Kollektivresor</t>
  </si>
  <si>
    <t>Drivmedel</t>
  </si>
  <si>
    <t>Referens %</t>
  </si>
  <si>
    <t>Fack/A-kassa</t>
  </si>
  <si>
    <t>Tobak</t>
  </si>
  <si>
    <t>Alkohol</t>
  </si>
  <si>
    <t>Månadsbudget Februari 2024</t>
  </si>
  <si>
    <t>Månadsbudget Januari 2024</t>
  </si>
  <si>
    <t>Månadsbudget Mars 2024</t>
  </si>
  <si>
    <t>Månadsbudget Maj 2024</t>
  </si>
  <si>
    <t>Månadsbudget Juni 2024</t>
  </si>
  <si>
    <t>Månadsbudget Juli 2024</t>
  </si>
  <si>
    <t>Månadsbudget Augusti 2024</t>
  </si>
  <si>
    <t>Månadsbudget September 2024</t>
  </si>
  <si>
    <t>Månadsbudget Oktober 2024</t>
  </si>
  <si>
    <t>Månadsbudget November 2024</t>
  </si>
  <si>
    <t>Månadsbudget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</si>
</sst>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.00\ &quot;kr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22"/>
      <color theme="5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1" tint="0.14999847407452621"/>
      </right>
      <top/>
      <bottom style="thin">
        <color rgb="FFFFC000"/>
      </bottom>
      <diagonal/>
    </border>
    <border>
      <left style="thin">
        <color theme="1" tint="0.14999847407452621"/>
      </left>
      <right/>
      <top/>
      <bottom style="thin">
        <color rgb="FFFFC000"/>
      </bottom>
      <diagonal/>
    </border>
    <border>
      <left/>
      <right style="thin">
        <color theme="1" tint="0.14999847407452621"/>
      </right>
      <top style="thin">
        <color rgb="FFFFC000"/>
      </top>
      <bottom style="thin">
        <color theme="1" tint="0.499984740745262"/>
      </bottom>
      <diagonal/>
    </border>
    <border>
      <left style="thin">
        <color theme="1" tint="0.14999847407452621"/>
      </left>
      <right/>
      <top style="thin">
        <color rgb="FFFFC000"/>
      </top>
      <bottom style="thin">
        <color theme="1" tint="0.499984740745262"/>
      </bottom>
      <diagonal/>
    </border>
    <border>
      <left/>
      <right style="thin">
        <color theme="1" tint="0.14999847407452621"/>
      </right>
      <top/>
      <bottom style="thin">
        <color theme="1" tint="0.499984740745262"/>
      </bottom>
      <diagonal/>
    </border>
    <border>
      <left style="thin">
        <color theme="1" tint="0.14999847407452621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9" fontId="8" fillId="2" borderId="0" xfId="2" applyFont="1" applyFill="1" applyAlignment="1">
      <alignment horizontal="center"/>
    </xf>
    <xf numFmtId="0" fontId="9" fillId="2" borderId="0" xfId="0" applyFont="1" applyFill="1"/>
    <xf numFmtId="9" fontId="0" fillId="2" borderId="0" xfId="2" applyFont="1" applyFill="1"/>
    <xf numFmtId="0" fontId="7" fillId="2" borderId="0" xfId="0" applyFont="1" applyFill="1"/>
    <xf numFmtId="0" fontId="6" fillId="2" borderId="0" xfId="0" applyFont="1" applyFill="1"/>
    <xf numFmtId="0" fontId="2" fillId="2" borderId="0" xfId="0" applyFont="1" applyFill="1"/>
    <xf numFmtId="164" fontId="6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164" fontId="0" fillId="2" borderId="0" xfId="0" applyNumberFormat="1" applyFill="1"/>
    <xf numFmtId="0" fontId="3" fillId="2" borderId="1" xfId="0" applyFont="1" applyFill="1" applyBorder="1"/>
    <xf numFmtId="0" fontId="3" fillId="2" borderId="2" xfId="0" applyFont="1" applyFill="1" applyBorder="1"/>
    <xf numFmtId="0" fontId="2" fillId="2" borderId="5" xfId="0" applyFont="1" applyFill="1" applyBorder="1"/>
    <xf numFmtId="44" fontId="2" fillId="2" borderId="6" xfId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3" xfId="0" applyFont="1" applyFill="1" applyBorder="1"/>
    <xf numFmtId="44" fontId="2" fillId="2" borderId="4" xfId="1" applyFont="1" applyFill="1" applyBorder="1"/>
    <xf numFmtId="0" fontId="4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11" fillId="2" borderId="0" xfId="0" applyFont="1" applyFill="1"/>
    <xf numFmtId="9" fontId="11" fillId="2" borderId="0" xfId="0" applyNumberFormat="1" applyFont="1" applyFill="1"/>
  </cellXfs>
  <cellStyles count="3">
    <cellStyle name="Normal" xfId="0" builtinId="0"/>
    <cellStyle name="Procent" xfId="2" builtinId="5"/>
    <cellStyle name="Valuta" xfId="1" builtinId="4"/>
  </cellStyles>
  <dxfs count="312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border>
        <top style="thin">
          <color rgb="FF262626"/>
        </top>
      </border>
    </dxf>
    <dxf>
      <border>
        <bottom style="thin">
          <color rgb="FFFFC000"/>
        </bottom>
      </border>
    </dxf>
    <dxf>
      <border diagonalUp="0" diagonalDown="0">
        <left style="thin">
          <color rgb="FF262626"/>
        </left>
        <right style="thin">
          <color rgb="FF262626"/>
        </right>
        <top style="thin">
          <color rgb="FF262626"/>
        </top>
        <bottom style="thin">
          <color rgb="FF262626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D0D0D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Januari!$J$6:$J$7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F36-47AF-B55C-E2D7571F1128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F36-47AF-B55C-E2D7571F1128}"/>
              </c:ext>
            </c:extLst>
          </c:dPt>
          <c:dLbls>
            <c:delete val="1"/>
          </c:dLbls>
          <c:val>
            <c:numRef>
              <c:f>Januari!$J$6:$J$7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36-47AF-B55C-E2D7571F112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Maj!$I$6:$I$7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9A-4D24-993F-1B88641F6BFA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9A-4D24-993F-1B88641F6BFA}"/>
              </c:ext>
            </c:extLst>
          </c:dPt>
          <c:val>
            <c:numRef>
              <c:f>(Maj!$I$6,Maj!$I$7)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9A-4D24-993F-1B88641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Juni!$J$6:$J$7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4A9-4F07-A816-A13108B3B051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4A9-4F07-A816-A13108B3B051}"/>
              </c:ext>
            </c:extLst>
          </c:dPt>
          <c:dLbls>
            <c:delete val="1"/>
          </c:dLbls>
          <c:val>
            <c:numRef>
              <c:f>Juni!$J$6:$J$7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A9-4F07-A816-A13108B3B0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Juni!$I$6:$I$7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25A-4B52-8492-E55101D68019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25A-4B52-8492-E55101D68019}"/>
              </c:ext>
            </c:extLst>
          </c:dPt>
          <c:val>
            <c:numRef>
              <c:f>(Juni!$I$6,Juni!$I$7)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A-4B52-8492-E55101D68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Juli!$J$6:$J$7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22B-4C53-A0CE-C140132CD82E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22B-4C53-A0CE-C140132CD82E}"/>
              </c:ext>
            </c:extLst>
          </c:dPt>
          <c:dLbls>
            <c:delete val="1"/>
          </c:dLbls>
          <c:val>
            <c:numRef>
              <c:f>Juli!$J$6:$J$7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B-4C53-A0CE-C140132CD8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Juli!$I$6:$I$7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2E-4F3A-8AAF-9B289AB01008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2E-4F3A-8AAF-9B289AB01008}"/>
              </c:ext>
            </c:extLst>
          </c:dPt>
          <c:val>
            <c:numRef>
              <c:f>(Juli!$I$6,Juli!$I$7)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E-4F3A-8AAF-9B289AB0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Augusti!$J$6:$J$7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F6C-42EB-8DC6-7689BDCB15A4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F6C-42EB-8DC6-7689BDCB15A4}"/>
              </c:ext>
            </c:extLst>
          </c:dPt>
          <c:dLbls>
            <c:delete val="1"/>
          </c:dLbls>
          <c:val>
            <c:numRef>
              <c:f>Augusti!$J$6:$J$7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C-42EB-8DC6-7689BDCB15A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Augusti!$I$6:$I$7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BF-4F83-9C9D-C9BC945256D5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BF-4F83-9C9D-C9BC945256D5}"/>
              </c:ext>
            </c:extLst>
          </c:dPt>
          <c:val>
            <c:numRef>
              <c:f>(Augusti!$I$6,Augusti!$I$7)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BF-4F83-9C9D-C9BC94525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September!$J$6:$J$7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D39-4B7D-AB2D-19D45F8A146E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D39-4B7D-AB2D-19D45F8A146E}"/>
              </c:ext>
            </c:extLst>
          </c:dPt>
          <c:dLbls>
            <c:delete val="1"/>
          </c:dLbls>
          <c:val>
            <c:numRef>
              <c:f>September!$J$6:$J$7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39-4B7D-AB2D-19D45F8A14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September!$I$6:$I$7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6-40BB-BCD7-DB4741692434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6-40BB-BCD7-DB4741692434}"/>
              </c:ext>
            </c:extLst>
          </c:dPt>
          <c:val>
            <c:numRef>
              <c:f>(September!$I$6,September!$I$7)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6-40BB-BCD7-DB474169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Oktober!$J$6:$J$7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051-4B10-941B-202C3921D2F1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051-4B10-941B-202C3921D2F1}"/>
              </c:ext>
            </c:extLst>
          </c:dPt>
          <c:dLbls>
            <c:delete val="1"/>
          </c:dLbls>
          <c:val>
            <c:numRef>
              <c:f>Oktober!$J$6:$J$7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51-4B10-941B-202C3921D2F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Januari!$I$6:$I$7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0A-4D9A-9BF5-9899041A63F6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0A-4D9A-9BF5-9899041A63F6}"/>
              </c:ext>
            </c:extLst>
          </c:dPt>
          <c:val>
            <c:numRef>
              <c:f>(Januari!$I$6,Januari!$I$7)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A-4D9A-9BF5-9899041A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Oktober!$I$6:$I$7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791-421C-99A4-F4B2F0F1483B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791-421C-99A4-F4B2F0F1483B}"/>
              </c:ext>
            </c:extLst>
          </c:dPt>
          <c:val>
            <c:numRef>
              <c:f>(Oktober!$I$6,Oktober!$I$7)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1-421C-99A4-F4B2F0F1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November!$J$6:$J$7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057-4655-A171-48C11B969A70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057-4655-A171-48C11B969A70}"/>
              </c:ext>
            </c:extLst>
          </c:dPt>
          <c:dLbls>
            <c:delete val="1"/>
          </c:dLbls>
          <c:val>
            <c:numRef>
              <c:f>November!$J$6:$J$7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57-4655-A171-48C11B969A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November!$I$6:$I$7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F93-498C-86BC-2532C1DA777C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F93-498C-86BC-2532C1DA777C}"/>
              </c:ext>
            </c:extLst>
          </c:dPt>
          <c:val>
            <c:numRef>
              <c:f>(November!$I$6,November!$I$7)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3-498C-86BC-2532C1DA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December!$J$6:$J$7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72-4F07-BCD2-0869BE4777B7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72-4F07-BCD2-0869BE4777B7}"/>
              </c:ext>
            </c:extLst>
          </c:dPt>
          <c:dLbls>
            <c:delete val="1"/>
          </c:dLbls>
          <c:val>
            <c:numRef>
              <c:f>December!$J$6:$J$7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72-4F07-BCD2-0869BE4777B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December!$I$6:$I$7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29C-427A-BD0F-F14CB57D6A5A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29C-427A-BD0F-F14CB57D6A5A}"/>
              </c:ext>
            </c:extLst>
          </c:dPt>
          <c:val>
            <c:numRef>
              <c:f>(December!$I$6,December!$I$7)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9C-427A-BD0F-F14CB57D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Februari!$J$6:$J$7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4BD-4B10-BD7B-41F1B83A2983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4BD-4B10-BD7B-41F1B83A2983}"/>
              </c:ext>
            </c:extLst>
          </c:dPt>
          <c:dLbls>
            <c:delete val="1"/>
          </c:dLbls>
          <c:val>
            <c:numRef>
              <c:f>Februari!$J$6:$J$7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BD-4B10-BD7B-41F1B83A29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Februari!$I$6:$I$7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05B-4381-959F-FF164EBAEF20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05B-4381-959F-FF164EBAEF20}"/>
              </c:ext>
            </c:extLst>
          </c:dPt>
          <c:val>
            <c:numRef>
              <c:f>(Februari!$I$6,Februari!$I$7)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5B-4381-959F-FF164EBA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Mars!$J$6:$J$7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5F-462B-ACB4-AB728EB8C91C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5F-462B-ACB4-AB728EB8C91C}"/>
              </c:ext>
            </c:extLst>
          </c:dPt>
          <c:dLbls>
            <c:delete val="1"/>
          </c:dLbls>
          <c:val>
            <c:numRef>
              <c:f>Mars!$J$6:$J$7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F-462B-ACB4-AB728EB8C9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Mars!$I$6:$I$7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2FA-451C-BD36-322707C72588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2FA-451C-BD36-322707C72588}"/>
              </c:ext>
            </c:extLst>
          </c:dPt>
          <c:val>
            <c:numRef>
              <c:f>(Mars!$I$6,Mars!$I$7)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A-451C-BD36-322707C72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April!$J$6:$J$7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C3-42C1-A6D0-47B0A4025B65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7C3-42C1-A6D0-47B0A4025B65}"/>
              </c:ext>
            </c:extLst>
          </c:dPt>
          <c:dLbls>
            <c:delete val="1"/>
          </c:dLbls>
          <c:val>
            <c:numRef>
              <c:f>April!$J$6:$J$7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3-42C1-A6D0-47B0A4025B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April!$I$6:$I$7</c:f>
              <c:strCache>
                <c:ptCount val="2"/>
                <c:pt idx="0">
                  <c:v>36%</c:v>
                </c:pt>
                <c:pt idx="1">
                  <c:v>64%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91D-41BA-B0D2-F388E9227EF6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91D-41BA-B0D2-F388E9227EF6}"/>
              </c:ext>
            </c:extLst>
          </c:dPt>
          <c:val>
            <c:numRef>
              <c:f>(April!$I$6,April!$I$7)</c:f>
              <c:numCache>
                <c:formatCode>0%</c:formatCode>
                <c:ptCount val="2"/>
                <c:pt idx="0">
                  <c:v>0.35813768404297652</c:v>
                </c:pt>
                <c:pt idx="1">
                  <c:v>0.64186231595702348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D-41BA-B0D2-F388E922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Maj!$J$6:$J$7</c:f>
              <c:strCache>
                <c:ptCount val="2"/>
                <c:pt idx="0">
                  <c:v>64%</c:v>
                </c:pt>
                <c:pt idx="1">
                  <c:v>36%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3D-4C25-9A3A-1768D9BA392B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3D-4C25-9A3A-1768D9BA392B}"/>
              </c:ext>
            </c:extLst>
          </c:dPt>
          <c:dLbls>
            <c:delete val="1"/>
          </c:dLbls>
          <c:val>
            <c:numRef>
              <c:f>Maj!$J$6:$J$7</c:f>
              <c:numCache>
                <c:formatCode>0%</c:formatCode>
                <c:ptCount val="2"/>
                <c:pt idx="0">
                  <c:v>0.64150417827298045</c:v>
                </c:pt>
                <c:pt idx="1">
                  <c:v>0.35849582172701955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D-4C25-9A3A-1768D9BA39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https://pengapusslet.se/fa-hjalp-att-komma-igang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hyperlink" Target="https://pengapusslet.se/fa-hjalp-att-komma-igang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hyperlink" Target="https://pengapusslet.se/fa-hjalp-att-komma-igang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hyperlink" Target="https://pengapusslet.se/fa-hjalp-att-komma-iga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hyperlink" Target="https://pengapusslet.se/fa-hjalp-att-komma-iga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hyperlink" Target="https://pengapusslet.se/fa-hjalp-att-komma-iga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hyperlink" Target="https://pengapusslet.se/fa-hjalp-att-komma-igang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hyperlink" Target="https://pengapusslet.se/fa-hjalp-att-komma-iga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hyperlink" Target="https://pengapusslet.se/fa-hjalp-att-komma-igang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hyperlink" Target="https://pengapusslet.se/fa-hjalp-att-komma-igang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hyperlink" Target="https://pengapusslet.se/fa-hjalp-att-komma-igang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hyperlink" Target="https://pengapusslet.se/fa-hjalp-att-komma-iga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9E8FEE-8E9A-48ED-A1C5-E2584ECFA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3C8DA3-3183-418D-B046-8ACD19EA3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75E75C4-F930-423C-915D-391BA1A6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139C17-B89E-4E2B-A296-67FE6F155AA7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0B4EDD-66CF-4EF3-8C13-875F8D51D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0C895-60A5-4DF5-9115-208B504F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DD6A374-E4D5-4CE7-98E1-796E7E9B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788CD2-B13C-48C6-BA0D-D3C17E84F0CD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7888510-BDAF-44BC-9DAA-0117976C3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2AFB8E-5FF2-4B57-8A8F-A5F594F4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4BC6650-C07B-4CD6-B35D-9E158B79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8A138-9DEE-4F3F-80C1-C43CDF7B75B6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48BFCEF-FC3C-473B-9357-06280B42B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C612B27-0795-4A7A-8F4A-986B5AEB2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7A11FF4-A861-4BFB-BA9C-93818664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6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8ED418-748A-444D-9D98-7E083AE1BD35}"/>
            </a:ext>
          </a:extLst>
        </xdr:cNvPr>
        <xdr:cNvSpPr txBox="1"/>
      </xdr:nvSpPr>
      <xdr:spPr>
        <a:xfrm>
          <a:off x="16668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64585E-DD9A-4663-8369-DA07BD3FB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B780EE-8014-4597-9B77-5C1C3D010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76D39C4-C653-4426-B84E-45E30E19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09426E-1D9C-45D6-B212-F696148DEB6F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26682A-67CA-4DF2-9154-C961973B9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50D86F2-C69C-477A-8203-DBAAFE6F4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CD59ED7-D8BD-4224-B400-731F9283A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A5A567-5275-4B12-8C25-C74B1EEC2263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DD62C3-5217-44B4-9118-7255A1B23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E9381E0-3906-45E8-B0FA-D55113294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4D31600-77DB-4F14-8212-FA2922F5B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8BA187-98B5-4DD0-8FAB-D51F0E9AA477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4C5B09-3C3A-4205-B002-03CA349B2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D1EF10-A5D8-4A1F-A711-F91688539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4284124-D2A0-4251-B555-F35C90ED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62845A-ECD5-4288-8903-3CF05F72A0C3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80A28BD-5DFD-4453-B2AD-885C9D443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B0D28A-4A4F-4318-A3EB-524CC6FC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8E0A2EE-2016-44C0-A1A1-A05357E3A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681C97-3A96-4053-9200-59E4E25218F6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414EC9-397C-44E0-9288-D244BD21F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D2650C-B537-4302-B3A0-75B81F126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662F2C0-E0BA-452A-BC84-249C771C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3F013D-9180-413B-B98A-6312534B2DB3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3B7DE6-1CE5-4132-AA2D-6F5570E2A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491C0D2-407F-4F12-A876-027DC56BE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A9D871F-8435-4D11-B9B7-A6067AE40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1F8969-4FAE-44A8-9586-2BD2CB4337FB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238125</xdr:rowOff>
    </xdr:from>
    <xdr:to>
      <xdr:col>5</xdr:col>
      <xdr:colOff>1135240</xdr:colOff>
      <xdr:row>13</xdr:row>
      <xdr:rowOff>41979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7DAFD6-4B2F-4596-8ECF-488B363C0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219075</xdr:rowOff>
    </xdr:from>
    <xdr:to>
      <xdr:col>2</xdr:col>
      <xdr:colOff>1135240</xdr:colOff>
      <xdr:row>13</xdr:row>
      <xdr:rowOff>22929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46F90B-8892-4304-9280-3A6166510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697088</xdr:colOff>
      <xdr:row>8</xdr:row>
      <xdr:rowOff>150684</xdr:rowOff>
    </xdr:from>
    <xdr:to>
      <xdr:col>4</xdr:col>
      <xdr:colOff>600075</xdr:colOff>
      <xdr:row>13</xdr:row>
      <xdr:rowOff>81914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1989628-A3E9-484B-ACC0-AAE2DB056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13" y="2027109"/>
          <a:ext cx="1636537" cy="88373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4</xdr:col>
      <xdr:colOff>1133475</xdr:colOff>
      <xdr:row>17</xdr:row>
      <xdr:rowOff>9525</xdr:rowOff>
    </xdr:to>
    <xdr:sp macro="" textlink="">
      <xdr:nvSpPr>
        <xdr:cNvPr id="5" name="textrut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EBF30E-0632-4875-930D-D77A1CC96631}"/>
            </a:ext>
          </a:extLst>
        </xdr:cNvPr>
        <xdr:cNvSpPr txBox="1"/>
      </xdr:nvSpPr>
      <xdr:spPr>
        <a:xfrm>
          <a:off x="1514475" y="3000375"/>
          <a:ext cx="2733675" cy="742950"/>
        </a:xfrm>
        <a:prstGeom prst="round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  <a:effectLst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100">
              <a:latin typeface="+mn-lt"/>
            </a:rPr>
            <a:t>Behöver du hjälp att komma igång?</a:t>
          </a:r>
        </a:p>
        <a:p>
          <a:pPr algn="ctr"/>
          <a:r>
            <a:rPr lang="sv-SE" sz="1100">
              <a:latin typeface="+mn-lt"/>
            </a:rPr>
            <a:t>Klicka HÄR</a:t>
          </a:r>
          <a:r>
            <a:rPr lang="sv-SE" sz="1100" baseline="0">
              <a:latin typeface="+mn-lt"/>
            </a:rPr>
            <a:t> för att komma till vår hemsida där du kan få hjälp</a:t>
          </a:r>
          <a:endParaRPr lang="sv-SE" sz="1100"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61755BB-624F-4423-B680-2E5437866D36}" name="Inkomster64250" displayName="Inkomster64250" ref="B20:C25" totalsRowShown="0" headerRowDxfId="25" dataDxfId="24" headerRowBorderDxfId="22" tableBorderDxfId="23" totalsRowBorderDxfId="21">
  <autoFilter ref="B20:C25" xr:uid="{9990D348-7A13-49B1-BDC2-0850CEF0F8CD}"/>
  <tableColumns count="2">
    <tableColumn id="1" xr3:uid="{9722F71D-5ABE-4DBE-B38B-3501B825ED56}" name="Inkomster" dataDxfId="20"/>
    <tableColumn id="2" xr3:uid="{A5287747-52EB-4A00-B3DD-625871FB598A}" name="Summa" dataDxfId="19" dataCellStyle="Valut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575390E-0F3A-4A86-9588-A207010E15F5}" name="Fastautgifter743" displayName="Fastautgifter743" ref="B27:C43" totalsRowShown="0" headerRowDxfId="70" dataDxfId="69" headerRowBorderDxfId="67" tableBorderDxfId="68">
  <autoFilter ref="B27:C43" xr:uid="{DDE803BE-8C9D-42AC-BB25-EA7DDED01D83}"/>
  <tableColumns count="2">
    <tableColumn id="1" xr3:uid="{F934EB4C-0EFD-43A7-95E3-BEBDDEF55B6F}" name="Fasta utgifter" dataDxfId="66"/>
    <tableColumn id="2" xr3:uid="{6F30FF92-94B4-4DE2-B92D-405189A859AA}" name="Summa" dataDxfId="65" dataCellStyle="Valut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DF87127-4C93-4F5A-A75C-AC9C09261445}" name="Sparande844" displayName="Sparande844" ref="E20:F25" totalsRowShown="0" headerRowDxfId="64" dataDxfId="63" headerRowBorderDxfId="61" tableBorderDxfId="62">
  <autoFilter ref="E20:F25" xr:uid="{4FE0EE7E-C6B5-4155-A465-00BDD447FAF5}"/>
  <tableColumns count="2">
    <tableColumn id="1" xr3:uid="{68EABAA4-1330-4707-9358-68320E01C25A}" name="Sparande" dataDxfId="60"/>
    <tableColumn id="2" xr3:uid="{28E36EA6-99AA-446F-A49A-79F65BCD4D01}" name="Summa" dataDxfId="59" dataCellStyle="Valut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5EC6B5E-5D4F-44FE-A495-71BB3122DA53}" name="Rörligautgifter945" displayName="Rörligautgifter945" ref="E27:F43" totalsRowShown="0" headerRowDxfId="58" dataDxfId="57" headerRowBorderDxfId="55" tableBorderDxfId="56" totalsRowBorderDxfId="54">
  <autoFilter ref="E27:F43" xr:uid="{62707C02-27A9-4745-97F2-54B74BD4999D}"/>
  <tableColumns count="2">
    <tableColumn id="1" xr3:uid="{E3ECEB2D-44F8-41CF-9059-E4CDE5D2A1CE}" name="Rörliga utgifter" dataDxfId="53"/>
    <tableColumn id="2" xr3:uid="{D0F0996F-48D3-436B-BFC0-91E31A82F22A}" name="Summa" dataDxfId="52" dataCellStyle="Valut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66C1E5F-FD04-40FA-B2E2-326CB164AEA3}" name="Inkomster638" displayName="Inkomster638" ref="B20:C25" totalsRowShown="0" headerRowDxfId="103" dataDxfId="102" headerRowBorderDxfId="100" tableBorderDxfId="101" totalsRowBorderDxfId="99">
  <autoFilter ref="B20:C25" xr:uid="{9990D348-7A13-49B1-BDC2-0850CEF0F8CD}"/>
  <tableColumns count="2">
    <tableColumn id="1" xr3:uid="{DB4CD6C4-D96D-4FE6-87A7-BC8595FBD228}" name="Inkomster" dataDxfId="98"/>
    <tableColumn id="2" xr3:uid="{F194F82F-E4F4-4F85-B668-62AEAE997FB7}" name="Summa" dataDxfId="97" dataCellStyle="Valut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AC47043-94DC-4353-9A55-43A2281B2CA2}" name="Fastautgifter739" displayName="Fastautgifter739" ref="B27:C43" totalsRowShown="0" headerRowDxfId="96" dataDxfId="95" headerRowBorderDxfId="93" tableBorderDxfId="94">
  <autoFilter ref="B27:C43" xr:uid="{DDE803BE-8C9D-42AC-BB25-EA7DDED01D83}"/>
  <tableColumns count="2">
    <tableColumn id="1" xr3:uid="{9FD29607-2BDD-4829-AD97-DBD25F5D09AF}" name="Fasta utgifter" dataDxfId="92"/>
    <tableColumn id="2" xr3:uid="{42EBB690-BB75-43BF-8BA2-02A75F6C2CD4}" name="Summa" dataDxfId="91" dataCellStyle="Valut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8631324-08DA-4CAF-B65A-3D7927DEDFD2}" name="Sparande840" displayName="Sparande840" ref="E20:F25" totalsRowShown="0" headerRowDxfId="90" dataDxfId="89" headerRowBorderDxfId="87" tableBorderDxfId="88">
  <autoFilter ref="E20:F25" xr:uid="{4FE0EE7E-C6B5-4155-A465-00BDD447FAF5}"/>
  <tableColumns count="2">
    <tableColumn id="1" xr3:uid="{2FF1672E-E7C1-4CD5-A138-729900A6AFF3}" name="Sparande" dataDxfId="86"/>
    <tableColumn id="2" xr3:uid="{AA14C223-C675-4D64-85BA-73FFD82F9403}" name="Summa" dataDxfId="85" dataCellStyle="Valut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977C064-00C2-47CD-B33A-395A850C05D3}" name="Rörligautgifter941" displayName="Rörligautgifter941" ref="E27:F43" totalsRowShown="0" headerRowDxfId="84" dataDxfId="83" headerRowBorderDxfId="81" tableBorderDxfId="82" totalsRowBorderDxfId="80">
  <autoFilter ref="E27:F43" xr:uid="{62707C02-27A9-4745-97F2-54B74BD4999D}"/>
  <tableColumns count="2">
    <tableColumn id="1" xr3:uid="{C86C802A-62BB-466B-ACB9-8C7503981659}" name="Rörliga utgifter" dataDxfId="79"/>
    <tableColumn id="2" xr3:uid="{742EE3AB-E009-44BE-A874-D2EC83945C57}" name="Summa" dataDxfId="78" dataCellStyle="Valut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9BBCFAC-557A-424F-AB2B-9752972AC986}" name="Inkomster634" displayName="Inkomster634" ref="B20:C25" totalsRowShown="0" headerRowDxfId="129" dataDxfId="128" headerRowBorderDxfId="126" tableBorderDxfId="127" totalsRowBorderDxfId="125">
  <autoFilter ref="B20:C25" xr:uid="{9990D348-7A13-49B1-BDC2-0850CEF0F8CD}"/>
  <tableColumns count="2">
    <tableColumn id="1" xr3:uid="{EBAF5A50-CA56-4512-B7CB-834A4853383E}" name="Inkomster" dataDxfId="124"/>
    <tableColumn id="2" xr3:uid="{4B78AC2C-7EC3-4FE3-9A51-9428580EE3AE}" name="Summa" dataDxfId="123" dataCellStyle="Valut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1E60264-37C5-4CEE-9B0B-966F1139FE35}" name="Fastautgifter735" displayName="Fastautgifter735" ref="B27:C43" totalsRowShown="0" headerRowDxfId="122" dataDxfId="121" headerRowBorderDxfId="119" tableBorderDxfId="120">
  <autoFilter ref="B27:C43" xr:uid="{DDE803BE-8C9D-42AC-BB25-EA7DDED01D83}"/>
  <tableColumns count="2">
    <tableColumn id="1" xr3:uid="{3C05DFC7-42C4-4F3C-BD8E-F29B2D0E903F}" name="Fasta utgifter" dataDxfId="118"/>
    <tableColumn id="2" xr3:uid="{C62DD111-2A0B-4EE3-AF87-138004DBFB18}" name="Summa" dataDxfId="117" dataCellStyle="Valuta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B169245-333E-4C76-9D95-F29DEACF4579}" name="Sparande836" displayName="Sparande836" ref="E20:F25" totalsRowShown="0" headerRowDxfId="116" dataDxfId="115" headerRowBorderDxfId="113" tableBorderDxfId="114">
  <autoFilter ref="E20:F25" xr:uid="{4FE0EE7E-C6B5-4155-A465-00BDD447FAF5}"/>
  <tableColumns count="2">
    <tableColumn id="1" xr3:uid="{A2DE0E25-469E-45F6-A2AA-C4DFA531287B}" name="Sparande" dataDxfId="112"/>
    <tableColumn id="2" xr3:uid="{A38C7FE6-3488-4853-8F07-0EA490752988}" name="Summa" dataDxfId="111" dataCellStyle="Valut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5385102-C568-42D5-A176-B7139FC16632}" name="Fastautgifter74351" displayName="Fastautgifter74351" ref="B27:C43" totalsRowShown="0" headerRowDxfId="18" dataDxfId="17" headerRowBorderDxfId="15" tableBorderDxfId="16">
  <autoFilter ref="B27:C43" xr:uid="{DDE803BE-8C9D-42AC-BB25-EA7DDED01D83}"/>
  <tableColumns count="2">
    <tableColumn id="1" xr3:uid="{98F2BBA8-172B-4E6D-8570-8A4185E9B0E3}" name="Fasta utgifter" dataDxfId="14"/>
    <tableColumn id="2" xr3:uid="{C84844F0-5C68-460E-9863-1F0D4FFC9826}" name="Summa" dataDxfId="13" dataCellStyle="Valut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1952D21-3F6B-4050-B250-F82CCC9511F6}" name="Rörligautgifter937" displayName="Rörligautgifter937" ref="E27:F43" totalsRowShown="0" headerRowDxfId="110" dataDxfId="109" headerRowBorderDxfId="107" tableBorderDxfId="108" totalsRowBorderDxfId="106">
  <autoFilter ref="E27:F43" xr:uid="{62707C02-27A9-4745-97F2-54B74BD4999D}"/>
  <tableColumns count="2">
    <tableColumn id="1" xr3:uid="{D8EB9E09-E00D-40CB-962E-F48DB6B0E692}" name="Rörliga utgifter" dataDxfId="105"/>
    <tableColumn id="2" xr3:uid="{36A153D4-502A-48C4-94A5-E42B699DA131}" name="Summa" dataDxfId="104" dataCellStyle="Valuta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C1019CE-DCE0-4880-AB67-AF09C4F535DC}" name="Inkomster630" displayName="Inkomster630" ref="B20:C25" totalsRowShown="0" headerRowDxfId="155" dataDxfId="154" headerRowBorderDxfId="152" tableBorderDxfId="153" totalsRowBorderDxfId="151">
  <autoFilter ref="B20:C25" xr:uid="{9990D348-7A13-49B1-BDC2-0850CEF0F8CD}"/>
  <tableColumns count="2">
    <tableColumn id="1" xr3:uid="{9D5EB0CB-2404-4E37-A0D9-9DCD61D17E64}" name="Inkomster" dataDxfId="150"/>
    <tableColumn id="2" xr3:uid="{F3170405-AD48-47D0-9B27-DBE27200A992}" name="Summa" dataDxfId="149" dataCellStyle="Valuta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572B5BF-C8B0-4920-95A8-9AE591B1BA61}" name="Fastautgifter731" displayName="Fastautgifter731" ref="B27:C43" totalsRowShown="0" headerRowDxfId="148" dataDxfId="147" headerRowBorderDxfId="145" tableBorderDxfId="146">
  <autoFilter ref="B27:C43" xr:uid="{DDE803BE-8C9D-42AC-BB25-EA7DDED01D83}"/>
  <tableColumns count="2">
    <tableColumn id="1" xr3:uid="{3079DEC0-7DD0-4AC7-91E0-A54A40957C6F}" name="Fasta utgifter" dataDxfId="144"/>
    <tableColumn id="2" xr3:uid="{C2200E0F-BF67-443C-A2E0-4301B49A1D2B}" name="Summa" dataDxfId="143" dataCellStyle="Valuta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FCEFFB-0AE6-4D7C-9BCD-A78A77CA122F}" name="Sparande832" displayName="Sparande832" ref="E20:F25" totalsRowShown="0" headerRowDxfId="142" dataDxfId="141" headerRowBorderDxfId="139" tableBorderDxfId="140">
  <autoFilter ref="E20:F25" xr:uid="{4FE0EE7E-C6B5-4155-A465-00BDD447FAF5}"/>
  <tableColumns count="2">
    <tableColumn id="1" xr3:uid="{94B99265-8580-4E71-94D6-ABA902639378}" name="Sparande" dataDxfId="138"/>
    <tableColumn id="2" xr3:uid="{CF7E81AD-2385-4143-AF99-66465D5DBE72}" name="Summa" dataDxfId="137" dataCellStyle="Valuta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60B54B3-24AF-4B36-B283-52B00A86B97E}" name="Rörligautgifter933" displayName="Rörligautgifter933" ref="E27:F43" totalsRowShown="0" headerRowDxfId="136" dataDxfId="135" headerRowBorderDxfId="133" tableBorderDxfId="134" totalsRowBorderDxfId="132">
  <autoFilter ref="E27:F43" xr:uid="{62707C02-27A9-4745-97F2-54B74BD4999D}"/>
  <tableColumns count="2">
    <tableColumn id="1" xr3:uid="{422F15F6-2BFF-4032-85C2-FC175C1EB775}" name="Rörliga utgifter" dataDxfId="131"/>
    <tableColumn id="2" xr3:uid="{94BDD026-A2AF-4BC2-B886-F5E8EDF26D57}" name="Summa" dataDxfId="130" dataCellStyle="Valuta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EC75526-668B-41C4-BA87-C855248C543C}" name="Inkomster622" displayName="Inkomster622" ref="B20:C25" totalsRowShown="0" headerRowDxfId="207" dataDxfId="206" headerRowBorderDxfId="204" tableBorderDxfId="205" totalsRowBorderDxfId="203">
  <autoFilter ref="B20:C25" xr:uid="{9990D348-7A13-49B1-BDC2-0850CEF0F8CD}"/>
  <tableColumns count="2">
    <tableColumn id="1" xr3:uid="{508DC342-6A80-4283-B8ED-415D53069D77}" name="Inkomster" dataDxfId="202"/>
    <tableColumn id="2" xr3:uid="{38ED0C86-4F03-4857-9FCF-77B55AC9DD04}" name="Summa" dataDxfId="201" dataCellStyle="Valuta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6E7373F-901E-48A1-8BC2-3F07C51BC7EA}" name="Fastautgifter723" displayName="Fastautgifter723" ref="B27:C43" totalsRowShown="0" headerRowDxfId="200" dataDxfId="199" headerRowBorderDxfId="197" tableBorderDxfId="198">
  <autoFilter ref="B27:C43" xr:uid="{DDE803BE-8C9D-42AC-BB25-EA7DDED01D83}"/>
  <tableColumns count="2">
    <tableColumn id="1" xr3:uid="{BCCC684B-92C2-471C-8990-AA5ACD1000EB}" name="Fasta utgifter" dataDxfId="196"/>
    <tableColumn id="2" xr3:uid="{CDF716D4-0F88-4D37-A847-E6DBFEBC7468}" name="Summa" dataDxfId="195" dataCellStyle="Valuta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B30EB7F-DC8B-4CCF-802D-57D25D988ECF}" name="Sparande824" displayName="Sparande824" ref="E20:F25" totalsRowShown="0" headerRowDxfId="194" dataDxfId="193" headerRowBorderDxfId="191" tableBorderDxfId="192">
  <autoFilter ref="E20:F25" xr:uid="{4FE0EE7E-C6B5-4155-A465-00BDD447FAF5}"/>
  <tableColumns count="2">
    <tableColumn id="1" xr3:uid="{B46508E1-2390-4B22-90E2-91587841CCD5}" name="Sparande" dataDxfId="190"/>
    <tableColumn id="2" xr3:uid="{B16832E3-FBDE-4A35-8863-50FFD4E383C6}" name="Summa" dataDxfId="189" dataCellStyle="Valuta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4DED693-B5E4-4496-8A0A-D82C1FFCEB8C}" name="Rörligautgifter925" displayName="Rörligautgifter925" ref="E27:F43" totalsRowShown="0" headerRowDxfId="188" dataDxfId="187" headerRowBorderDxfId="185" tableBorderDxfId="186" totalsRowBorderDxfId="184">
  <autoFilter ref="E27:F43" xr:uid="{62707C02-27A9-4745-97F2-54B74BD4999D}"/>
  <tableColumns count="2">
    <tableColumn id="1" xr3:uid="{E77DA22C-F074-4556-A728-BD1723D79421}" name="Rörliga utgifter" dataDxfId="183"/>
    <tableColumn id="2" xr3:uid="{43B8D135-71D9-433F-BBFB-8C1DE7DEB8CF}" name="Summa" dataDxfId="182" dataCellStyle="Valuta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C4589EC-F768-429B-AC8A-3C002D08A00A}" name="Inkomster618" displayName="Inkomster618" ref="B20:C25" totalsRowShown="0" headerRowDxfId="233" dataDxfId="232" headerRowBorderDxfId="230" tableBorderDxfId="231" totalsRowBorderDxfId="229">
  <autoFilter ref="B20:C25" xr:uid="{9990D348-7A13-49B1-BDC2-0850CEF0F8CD}"/>
  <tableColumns count="2">
    <tableColumn id="1" xr3:uid="{41B05524-216A-4958-A981-3683B634854B}" name="Inkomster" dataDxfId="228"/>
    <tableColumn id="2" xr3:uid="{209D0ED1-73BD-4BA5-9AF6-73398CA5E2CA}" name="Summa" dataDxfId="227" dataCellStyle="Valu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0489E02-1352-46DB-998F-D65816CEC9C8}" name="Sparande84452" displayName="Sparande84452" ref="E20:F25" totalsRowShown="0" headerRowDxfId="12" dataDxfId="11" headerRowBorderDxfId="9" tableBorderDxfId="10">
  <autoFilter ref="E20:F25" xr:uid="{4FE0EE7E-C6B5-4155-A465-00BDD447FAF5}"/>
  <tableColumns count="2">
    <tableColumn id="1" xr3:uid="{4C20F873-1361-4551-B432-E8C6BA1AEF17}" name="Sparande" dataDxfId="8"/>
    <tableColumn id="2" xr3:uid="{7ED6F6D9-7518-4F31-8D37-969C584A29E0}" name="Summa" dataDxfId="7" dataCellStyle="Valuta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C1E0D76-C521-4A6F-96B6-525B161312B6}" name="Fastautgifter719" displayName="Fastautgifter719" ref="B27:C43" totalsRowShown="0" headerRowDxfId="226" dataDxfId="225" headerRowBorderDxfId="223" tableBorderDxfId="224">
  <autoFilter ref="B27:C43" xr:uid="{DDE803BE-8C9D-42AC-BB25-EA7DDED01D83}"/>
  <tableColumns count="2">
    <tableColumn id="1" xr3:uid="{6808DB8D-4988-46B5-9006-DA194FC752A6}" name="Fasta utgifter" dataDxfId="222"/>
    <tableColumn id="2" xr3:uid="{3B51626B-922D-4B25-9887-CA4CF54C8432}" name="Summa" dataDxfId="221" dataCellStyle="Valuta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E1A5D59-F3F5-43CD-B3D6-EA7E22AD0899}" name="Sparande820" displayName="Sparande820" ref="E20:F25" totalsRowShown="0" headerRowDxfId="220" dataDxfId="219" headerRowBorderDxfId="217" tableBorderDxfId="218">
  <autoFilter ref="E20:F25" xr:uid="{4FE0EE7E-C6B5-4155-A465-00BDD447FAF5}"/>
  <tableColumns count="2">
    <tableColumn id="1" xr3:uid="{1E149838-D95E-4425-8CAF-5ABE2671CC9A}" name="Sparande" dataDxfId="216"/>
    <tableColumn id="2" xr3:uid="{47D5713C-130A-410A-A21A-05EE5619FA52}" name="Summa" dataDxfId="215" dataCellStyle="Valuta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5E9EE7-B42E-4B1C-AE10-6388293C2867}" name="Rörligautgifter921" displayName="Rörligautgifter921" ref="E27:F43" totalsRowShown="0" headerRowDxfId="214" dataDxfId="213" headerRowBorderDxfId="211" tableBorderDxfId="212" totalsRowBorderDxfId="210">
  <autoFilter ref="E27:F43" xr:uid="{62707C02-27A9-4745-97F2-54B74BD4999D}"/>
  <tableColumns count="2">
    <tableColumn id="1" xr3:uid="{777DBEA0-BBBF-4FC4-8AAF-3B46A7354224}" name="Rörliga utgifter" dataDxfId="209"/>
    <tableColumn id="2" xr3:uid="{1EC5BF44-5CD3-4025-AF1C-0EB8E444B27D}" name="Summa" dataDxfId="208" dataCellStyle="Valuta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F0987C3-67DE-469E-8494-804A7EFFEC13}" name="Inkomster626" displayName="Inkomster626" ref="B20:C25" totalsRowShown="0" headerRowDxfId="181" dataDxfId="180" headerRowBorderDxfId="178" tableBorderDxfId="179" totalsRowBorderDxfId="177">
  <autoFilter ref="B20:C25" xr:uid="{9990D348-7A13-49B1-BDC2-0850CEF0F8CD}"/>
  <tableColumns count="2">
    <tableColumn id="1" xr3:uid="{71D96325-EC35-4ADE-AAD6-5AFD2D263B16}" name="Inkomster" dataDxfId="176"/>
    <tableColumn id="2" xr3:uid="{E6590ABF-B50B-4DFF-96BB-26A17D164753}" name="Summa" dataDxfId="175" dataCellStyle="Valuta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44D64A0-8E53-482F-AAD6-9F1E732C981D}" name="Fastautgifter727" displayName="Fastautgifter727" ref="B27:C43" totalsRowShown="0" headerRowDxfId="174" dataDxfId="173" headerRowBorderDxfId="171" tableBorderDxfId="172">
  <autoFilter ref="B27:C43" xr:uid="{DDE803BE-8C9D-42AC-BB25-EA7DDED01D83}"/>
  <tableColumns count="2">
    <tableColumn id="1" xr3:uid="{AF14839B-090E-4799-B146-BC61B2312BDC}" name="Fasta utgifter" dataDxfId="170"/>
    <tableColumn id="2" xr3:uid="{1E24B735-4598-42BF-9065-C6F59717BFCF}" name="Summa" dataDxfId="169" dataCellStyle="Valuta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35E0BE-FB06-468B-AA3B-531DFA5B1823}" name="Sparande828" displayName="Sparande828" ref="E20:F25" totalsRowShown="0" headerRowDxfId="168" dataDxfId="167" headerRowBorderDxfId="165" tableBorderDxfId="166">
  <autoFilter ref="E20:F25" xr:uid="{4FE0EE7E-C6B5-4155-A465-00BDD447FAF5}"/>
  <tableColumns count="2">
    <tableColumn id="1" xr3:uid="{748FA17C-F7E4-46C6-9036-CF512FCCE1CE}" name="Sparande" dataDxfId="164"/>
    <tableColumn id="2" xr3:uid="{C07DA822-E31D-4323-AB68-DEDCCAFD1104}" name="Summa" dataDxfId="163" dataCellStyle="Valuta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6445682-58AC-4481-8AC1-CD51EA3BCDD9}" name="Rörligautgifter929" displayName="Rörligautgifter929" ref="E27:F43" totalsRowShown="0" headerRowDxfId="162" dataDxfId="161" headerRowBorderDxfId="159" tableBorderDxfId="160" totalsRowBorderDxfId="158">
  <autoFilter ref="E27:F43" xr:uid="{62707C02-27A9-4745-97F2-54B74BD4999D}"/>
  <tableColumns count="2">
    <tableColumn id="1" xr3:uid="{23DAADD6-CB9B-45DB-8847-877B7222839D}" name="Rörliga utgifter" dataDxfId="157"/>
    <tableColumn id="2" xr3:uid="{C217268C-B461-451D-AF71-29DB81CA8B56}" name="Summa" dataDxfId="156" dataCellStyle="Valuta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26753D4-7437-49B9-B8F6-8D2A367803E2}" name="Inkomster610" displayName="Inkomster610" ref="B20:C25" totalsRowShown="0" headerRowDxfId="285" dataDxfId="284" headerRowBorderDxfId="282" tableBorderDxfId="283" totalsRowBorderDxfId="281">
  <autoFilter ref="B20:C25" xr:uid="{9990D348-7A13-49B1-BDC2-0850CEF0F8CD}"/>
  <tableColumns count="2">
    <tableColumn id="1" xr3:uid="{730939DC-CE04-49B0-B547-ED179B27B741}" name="Inkomster" dataDxfId="280"/>
    <tableColumn id="2" xr3:uid="{3CA6B1CE-2345-4527-B887-8591964EED72}" name="Summa" dataDxfId="279" dataCellStyle="Valuta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77C8018-8761-4C20-ABE1-EF67FCCBE07B}" name="Fastautgifter711" displayName="Fastautgifter711" ref="B27:C43" totalsRowShown="0" headerRowDxfId="278" dataDxfId="277" headerRowBorderDxfId="275" tableBorderDxfId="276">
  <autoFilter ref="B27:C43" xr:uid="{DDE803BE-8C9D-42AC-BB25-EA7DDED01D83}"/>
  <tableColumns count="2">
    <tableColumn id="1" xr3:uid="{C0787A16-7276-41C8-B873-F9007D852E87}" name="Fasta utgifter" dataDxfId="274"/>
    <tableColumn id="2" xr3:uid="{A52CF69C-8312-4665-9614-4A408ED026D7}" name="Summa" dataDxfId="273" dataCellStyle="Valuta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5707084-54EA-43D4-9674-79420A50D521}" name="Sparande812" displayName="Sparande812" ref="E20:F25" totalsRowShown="0" headerRowDxfId="272" dataDxfId="271" headerRowBorderDxfId="269" tableBorderDxfId="270">
  <autoFilter ref="E20:F25" xr:uid="{4FE0EE7E-C6B5-4155-A465-00BDD447FAF5}"/>
  <tableColumns count="2">
    <tableColumn id="1" xr3:uid="{21BDE8A7-7F8F-4674-A1F5-FD666071A43B}" name="Sparande" dataDxfId="268"/>
    <tableColumn id="2" xr3:uid="{7B4FADBB-4241-4559-8C27-503B7033F608}" name="Summa" dataDxfId="267" dataCellStyle="Valu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312F178-3DE2-4DC9-B6C1-6C19EF883940}" name="Rörligautgifter94553" displayName="Rörligautgifter94553" ref="E27:F43" totalsRowShown="0" headerRowDxfId="6" dataDxfId="5" headerRowBorderDxfId="3" tableBorderDxfId="4" totalsRowBorderDxfId="2">
  <autoFilter ref="E27:F43" xr:uid="{62707C02-27A9-4745-97F2-54B74BD4999D}"/>
  <tableColumns count="2">
    <tableColumn id="1" xr3:uid="{A6D7B998-279D-482B-9268-DCAE029BDB0B}" name="Rörliga utgifter" dataDxfId="1"/>
    <tableColumn id="2" xr3:uid="{47EFBCF5-2504-46A1-B73F-731AF7C68490}" name="Summa" dataDxfId="0" dataCellStyle="Valuta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4632342-801D-4D9A-B28C-C3E81FE26E0D}" name="Rörligautgifter913" displayName="Rörligautgifter913" ref="E27:F43" totalsRowShown="0" headerRowDxfId="266" dataDxfId="265" headerRowBorderDxfId="263" tableBorderDxfId="264" totalsRowBorderDxfId="262">
  <autoFilter ref="E27:F43" xr:uid="{62707C02-27A9-4745-97F2-54B74BD4999D}"/>
  <tableColumns count="2">
    <tableColumn id="1" xr3:uid="{6FC5DB4A-ECA0-44D4-B33E-FC126A8CBCD0}" name="Rörliga utgifter" dataDxfId="261"/>
    <tableColumn id="2" xr3:uid="{22A836A7-6AC4-4F79-9E37-B9321C76DFC3}" name="Summa" dataDxfId="260" dataCellStyle="Valuta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AE30C59-2059-4A37-A283-C3401CCAD2DB}" name="Inkomster61014" displayName="Inkomster61014" ref="B20:C25" totalsRowShown="0" headerRowDxfId="259" dataDxfId="258" headerRowBorderDxfId="256" tableBorderDxfId="257" totalsRowBorderDxfId="255">
  <autoFilter ref="B20:C25" xr:uid="{9990D348-7A13-49B1-BDC2-0850CEF0F8CD}"/>
  <tableColumns count="2">
    <tableColumn id="1" xr3:uid="{BEDD0ECA-E0C0-457B-BA4A-66EE6B6B4F48}" name="Inkomster" dataDxfId="254"/>
    <tableColumn id="2" xr3:uid="{F04A4E1B-B27C-4BCA-8023-A778A43CCE4E}" name="Summa" dataDxfId="253" dataCellStyle="Valuta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67CFA68-E93D-429D-B17D-09A0EFA55A8A}" name="Fastautgifter71115" displayName="Fastautgifter71115" ref="B27:C43" totalsRowShown="0" headerRowDxfId="252" dataDxfId="251" headerRowBorderDxfId="249" tableBorderDxfId="250">
  <autoFilter ref="B27:C43" xr:uid="{DDE803BE-8C9D-42AC-BB25-EA7DDED01D83}"/>
  <tableColumns count="2">
    <tableColumn id="1" xr3:uid="{719B913B-1B22-4459-9B9C-E4A68794FB03}" name="Fasta utgifter" dataDxfId="248"/>
    <tableColumn id="2" xr3:uid="{FA658D6B-CA70-400A-BEB7-ACCE81ED2FF3}" name="Summa" dataDxfId="247" dataCellStyle="Valuta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70263F-576F-4F46-BE13-4426461DDD36}" name="Sparande81216" displayName="Sparande81216" ref="E20:F25" totalsRowShown="0" headerRowDxfId="246" dataDxfId="245" headerRowBorderDxfId="243" tableBorderDxfId="244">
  <autoFilter ref="E20:F25" xr:uid="{4FE0EE7E-C6B5-4155-A465-00BDD447FAF5}"/>
  <tableColumns count="2">
    <tableColumn id="1" xr3:uid="{5614C2AA-D3A4-4075-B6B1-2F16E6424E4B}" name="Sparande" dataDxfId="242"/>
    <tableColumn id="2" xr3:uid="{9E97740A-D59D-4C12-A014-D019CAAF80A7}" name="Summa" dataDxfId="241" dataCellStyle="Valuta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7969C3-BB33-4B29-B885-DA8FDA06D315}" name="Rörligautgifter91317" displayName="Rörligautgifter91317" ref="E27:F43" totalsRowShown="0" headerRowDxfId="240" dataDxfId="239" headerRowBorderDxfId="237" tableBorderDxfId="238" totalsRowBorderDxfId="236">
  <autoFilter ref="E27:F43" xr:uid="{62707C02-27A9-4745-97F2-54B74BD4999D}"/>
  <tableColumns count="2">
    <tableColumn id="1" xr3:uid="{8F70FCAB-0B40-419F-8390-FEFC87A795E3}" name="Rörliga utgifter" dataDxfId="235"/>
    <tableColumn id="2" xr3:uid="{382E770A-3331-40C0-A6A4-7B4BB45DC2A2}" name="Summa" dataDxfId="234" dataCellStyle="Valuta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45E147-3815-410F-8F91-53C61C3793C2}" name="Inkomster6" displayName="Inkomster6" ref="B20:C25" totalsRowShown="0" headerRowDxfId="311" dataDxfId="310" headerRowBorderDxfId="308" tableBorderDxfId="309" totalsRowBorderDxfId="307">
  <autoFilter ref="B20:C25" xr:uid="{9990D348-7A13-49B1-BDC2-0850CEF0F8CD}"/>
  <tableColumns count="2">
    <tableColumn id="1" xr3:uid="{2629AB59-6C9E-45D1-A41A-AAAD53BD37DA}" name="Inkomster" dataDxfId="306"/>
    <tableColumn id="2" xr3:uid="{B4298F46-C28D-418F-8D15-F82A0AD5DF63}" name="Summa" dataDxfId="305" dataCellStyle="Valuta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875684-1FE7-4979-AFDF-3CE322995B83}" name="Fastautgifter7" displayName="Fastautgifter7" ref="B27:C43" totalsRowShown="0" headerRowDxfId="304" dataDxfId="303" headerRowBorderDxfId="301" tableBorderDxfId="302">
  <autoFilter ref="B27:C43" xr:uid="{DDE803BE-8C9D-42AC-BB25-EA7DDED01D83}"/>
  <tableColumns count="2">
    <tableColumn id="1" xr3:uid="{E65E72D2-25A8-4148-9486-9234D10A99DD}" name="Fasta utgifter" dataDxfId="300"/>
    <tableColumn id="2" xr3:uid="{11BC0255-D2A8-4F52-9F3A-6DA5FD214C0B}" name="Summa" dataDxfId="299" dataCellStyle="Valuta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68BB1D-5950-401B-A259-696E0E4964D0}" name="Sparande8" displayName="Sparande8" ref="E20:F25" totalsRowShown="0" headerRowDxfId="298" dataDxfId="297" headerRowBorderDxfId="295" tableBorderDxfId="296">
  <autoFilter ref="E20:F25" xr:uid="{4FE0EE7E-C6B5-4155-A465-00BDD447FAF5}"/>
  <tableColumns count="2">
    <tableColumn id="1" xr3:uid="{E2C4FD15-AC43-4F60-9150-E869243F086D}" name="Sparande" dataDxfId="294"/>
    <tableColumn id="2" xr3:uid="{512CC5E9-7479-40DF-BD08-BFDED180EFE0}" name="Summa" dataDxfId="293" dataCellStyle="Valuta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4B763A6-F1C3-483A-8B78-1CA3FEB7BCBA}" name="Rörligautgifter9" displayName="Rörligautgifter9" ref="E27:F43" totalsRowShown="0" headerRowDxfId="292" dataDxfId="291" headerRowBorderDxfId="289" tableBorderDxfId="290" totalsRowBorderDxfId="288">
  <autoFilter ref="E27:F43" xr:uid="{62707C02-27A9-4745-97F2-54B74BD4999D}"/>
  <tableColumns count="2">
    <tableColumn id="1" xr3:uid="{FF9493CF-5C9F-4FC2-872D-BD9D531CAB39}" name="Rörliga utgifter" dataDxfId="287"/>
    <tableColumn id="2" xr3:uid="{6C24F5C1-0B5C-423A-8D39-531468AB06CF}" name="Summa" dataDxfId="286" dataCellStyle="Valu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DC91FE3-D276-4865-B81C-4905142963C8}" name="Inkomster6101446" displayName="Inkomster6101446" ref="B20:C25" totalsRowShown="0" headerRowDxfId="51" dataDxfId="50" headerRowBorderDxfId="48" tableBorderDxfId="49" totalsRowBorderDxfId="47">
  <autoFilter ref="B20:C25" xr:uid="{9990D348-7A13-49B1-BDC2-0850CEF0F8CD}"/>
  <tableColumns count="2">
    <tableColumn id="1" xr3:uid="{F93EF667-3EED-442C-B249-E07D9289F7EA}" name="Inkomster" dataDxfId="46"/>
    <tableColumn id="2" xr3:uid="{2E6F6F25-2284-4D07-9F34-63F79FB7EE8B}" name="Summa" dataDxfId="45" dataCellStyle="Valu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54C0E93-B2B9-4274-BCA4-C0A56C3D3074}" name="Fastautgifter7111547" displayName="Fastautgifter7111547" ref="B27:C43" totalsRowShown="0" headerRowDxfId="44" dataDxfId="43" headerRowBorderDxfId="41" tableBorderDxfId="42">
  <autoFilter ref="B27:C43" xr:uid="{DDE803BE-8C9D-42AC-BB25-EA7DDED01D83}"/>
  <tableColumns count="2">
    <tableColumn id="1" xr3:uid="{84C93F20-A5A8-4076-8666-D51FD2015B3F}" name="Fasta utgifter" dataDxfId="40"/>
    <tableColumn id="2" xr3:uid="{1B973334-307B-442F-8845-711C4901A9AC}" name="Summa" dataDxfId="39" dataCellStyle="Valut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F2133CB-2692-4D41-B6F9-72397A88FA4A}" name="Sparande8121648" displayName="Sparande8121648" ref="E20:F25" totalsRowShown="0" headerRowDxfId="38" dataDxfId="37" headerRowBorderDxfId="35" tableBorderDxfId="36">
  <autoFilter ref="E20:F25" xr:uid="{4FE0EE7E-C6B5-4155-A465-00BDD447FAF5}"/>
  <tableColumns count="2">
    <tableColumn id="1" xr3:uid="{8BD4DE93-FFE7-4BCB-BC0A-554802BC8CD1}" name="Sparande" dataDxfId="34"/>
    <tableColumn id="2" xr3:uid="{7B8474F4-15D1-49DE-8065-473795BB496D}" name="Summa" dataDxfId="33" dataCellStyle="Valu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10E2C0E-D314-46F7-A9CA-E003623C4B17}" name="Rörligautgifter9131749" displayName="Rörligautgifter9131749" ref="E27:F43" totalsRowShown="0" headerRowDxfId="32" dataDxfId="31" headerRowBorderDxfId="29" tableBorderDxfId="30" totalsRowBorderDxfId="28">
  <autoFilter ref="E27:F43" xr:uid="{62707C02-27A9-4745-97F2-54B74BD4999D}"/>
  <tableColumns count="2">
    <tableColumn id="1" xr3:uid="{EE408DCE-CA7E-47A3-A8FD-E5E29FC8812A}" name="Rörliga utgifter" dataDxfId="27"/>
    <tableColumn id="2" xr3:uid="{097F83BB-8D3A-4800-805D-085D36971316}" name="Summa" dataDxfId="26" dataCellStyle="Valut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5ECD172-3376-4365-95A8-9D8ADBBBE1F3}" name="Inkomster642" displayName="Inkomster642" ref="B20:C25" totalsRowShown="0" headerRowDxfId="77" dataDxfId="76" headerRowBorderDxfId="74" tableBorderDxfId="75" totalsRowBorderDxfId="73">
  <autoFilter ref="B20:C25" xr:uid="{9990D348-7A13-49B1-BDC2-0850CEF0F8CD}"/>
  <tableColumns count="2">
    <tableColumn id="1" xr3:uid="{EC2CD1C9-55EC-44A7-83AF-A7C593D49739}" name="Inkomster" dataDxfId="72"/>
    <tableColumn id="2" xr3:uid="{005D031A-DE8D-4256-96DC-672AD53E41EC}" name="Summa" dataDxfId="71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table" Target="../tables/table4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48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2.xml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6.xml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9561-6E91-46F0-A49B-D4AA320DA969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48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SUM(Inkomster64250[Summa])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SUM(Fastautgifter74351[Summa],Rörligautgifter94553[Summa])</f>
        <v>16121</v>
      </c>
      <c r="C18" s="23"/>
      <c r="D18" s="11"/>
      <c r="E18" s="25">
        <f>SUM(Sparande84452[Summa])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6251-3FCD-4DDA-B608-D98D30B07B47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55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SUM(Inkomster610[Summa])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SUM(Fastautgifter711[Summa],Rörligautgifter913[Summa])</f>
        <v>16121</v>
      </c>
      <c r="C18" s="23"/>
      <c r="D18" s="11"/>
      <c r="E18" s="25">
        <f>SUM(Sparande812[Summa])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9889-4949-4EBF-8361-A15D0285179A}">
  <sheetPr>
    <pageSetUpPr fitToPage="1"/>
  </sheetPr>
  <dimension ref="B1:J43"/>
  <sheetViews>
    <sheetView workbookViewId="0">
      <selection activeCell="B1" sqref="B1:F1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56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SUM(Inkomster61014[Summa])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SUM(Fastautgifter71115[Summa],Rörligautgifter91317[Summa])</f>
        <v>16121</v>
      </c>
      <c r="C18" s="23"/>
      <c r="D18" s="11"/>
      <c r="E18" s="25">
        <f>SUM(Sparande81216[Summa])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07CA-4655-411D-BD8F-CACBBCE5A524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57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SUM(Fastautgifter7[Summa],Rörligautgifter9[Summa])</f>
        <v>16121</v>
      </c>
      <c r="C18" s="23"/>
      <c r="D18" s="11"/>
      <c r="E18" s="25">
        <f>SUM(Sparande8[Summa])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D28B-89FD-4F34-A0DE-F1D3B968D0EE}">
  <sheetPr>
    <pageSetUpPr fitToPage="1"/>
  </sheetPr>
  <dimension ref="B1:J43"/>
  <sheetViews>
    <sheetView tabSelected="1" workbookViewId="0">
      <selection activeCell="J28" sqref="J28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47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SUM(Inkomster6101446[Summa])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SUM(Fastautgifter7111547[Summa],Rörligautgifter9131749[Summa])</f>
        <v>16121</v>
      </c>
      <c r="C18" s="23"/>
      <c r="D18" s="11"/>
      <c r="E18" s="25">
        <f>SUM(Sparande8121648[Summa])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4EF5-F30D-40DB-AAA8-ED29DCCDE2B6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49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SUM(Inkomster642[Summa])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SUM(Fastautgifter743[Summa],Rörligautgifter945[Summa])</f>
        <v>16121</v>
      </c>
      <c r="C18" s="23"/>
      <c r="D18" s="11"/>
      <c r="E18" s="25">
        <f>SUM(Sparande844[Summa])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EAED-4172-4E87-9629-1261542BD82F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38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SUM(Inkomster638[Summa])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SUM(Fastautgifter739[Summa],Rörligautgifter941[Summa])</f>
        <v>16121</v>
      </c>
      <c r="C18" s="23"/>
      <c r="D18" s="11"/>
      <c r="E18" s="25">
        <f>SUM(Sparande840[Summa])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9000-A0B7-491E-82F1-BBAB0F180BFA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50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SUM(Inkomster634[Summa])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SUM(Fastautgifter735[Summa],Rörligautgifter937[Summa])</f>
        <v>16121</v>
      </c>
      <c r="C18" s="23"/>
      <c r="D18" s="11"/>
      <c r="E18" s="25">
        <f>SUM(Sparande836[Summa])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275F-EF39-4F52-97EF-6D2469D2F56A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51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SUM(Inkomster630[Summa])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SUM(Fastautgifter731[Summa],Rörligautgifter933[Summa])</f>
        <v>16121</v>
      </c>
      <c r="C18" s="23"/>
      <c r="D18" s="11"/>
      <c r="E18" s="25">
        <f>SUM(Sparande832[Summa])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BF5E-9B99-4242-A6F0-E1BF01A4767B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52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SUM(Inkomster622[Summa])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SUM(Fastautgifter723[Summa],Rörligautgifter925[Summa])</f>
        <v>16121</v>
      </c>
      <c r="C18" s="23"/>
      <c r="D18" s="11"/>
      <c r="E18" s="25">
        <f>SUM(Sparande824[Summa])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3FDA-C493-4E2C-9410-09DBE4307393}">
  <sheetPr>
    <pageSetUpPr fitToPage="1"/>
  </sheetPr>
  <dimension ref="B1:J43"/>
  <sheetViews>
    <sheetView workbookViewId="0">
      <selection activeCell="B2" sqref="B2:C2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53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SUM(Inkomster618[Summa])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SUM(Fastautgifter719[Summa],Rörligautgifter921[Summa])</f>
        <v>16121</v>
      </c>
      <c r="C18" s="23"/>
      <c r="D18" s="11"/>
      <c r="E18" s="25">
        <f>SUM(Sparande820[Summa])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9C4E-EF73-4B4C-BDAC-2B4215B50514}">
  <sheetPr>
    <pageSetUpPr fitToPage="1"/>
  </sheetPr>
  <dimension ref="B1:J43"/>
  <sheetViews>
    <sheetView workbookViewId="0">
      <selection activeCell="J26" sqref="J26"/>
    </sheetView>
  </sheetViews>
  <sheetFormatPr defaultRowHeight="15" x14ac:dyDescent="0.25"/>
  <cols>
    <col min="1" max="1" width="2.85546875" style="2" customWidth="1"/>
    <col min="2" max="3" width="17.85546875" style="2" customWidth="1"/>
    <col min="4" max="4" width="8.140625" style="2" customWidth="1"/>
    <col min="5" max="6" width="17.85546875" style="2" customWidth="1"/>
    <col min="7" max="7" width="2.85546875" style="2" customWidth="1"/>
    <col min="8" max="8" width="12.5703125" style="2" bestFit="1" customWidth="1"/>
    <col min="9" max="9" width="9.140625" style="2"/>
    <col min="10" max="10" width="11.140625" style="2" bestFit="1" customWidth="1"/>
    <col min="11" max="16384" width="9.140625" style="2"/>
  </cols>
  <sheetData>
    <row r="1" spans="2:10" ht="28.5" x14ac:dyDescent="0.45">
      <c r="B1" s="1" t="s">
        <v>54</v>
      </c>
      <c r="C1" s="1"/>
      <c r="D1" s="1"/>
      <c r="E1" s="1"/>
      <c r="F1" s="1"/>
    </row>
    <row r="2" spans="2:10" ht="21" x14ac:dyDescent="0.35">
      <c r="B2" s="3" t="s">
        <v>39</v>
      </c>
      <c r="C2" s="3"/>
      <c r="D2" s="4"/>
      <c r="E2" s="3" t="s">
        <v>40</v>
      </c>
      <c r="F2" s="3"/>
    </row>
    <row r="3" spans="2:10" ht="23.25" x14ac:dyDescent="0.35">
      <c r="B3" s="5">
        <f>summa_sparande/summa_inkomster</f>
        <v>0.35813768404297652</v>
      </c>
      <c r="C3" s="5"/>
      <c r="D3" s="6"/>
      <c r="E3" s="5">
        <f>summa_utgifter/summa_inkomster</f>
        <v>0.64150417827298045</v>
      </c>
      <c r="F3" s="5"/>
      <c r="I3" s="26"/>
      <c r="J3" s="26" t="s">
        <v>43</v>
      </c>
    </row>
    <row r="4" spans="2:10" x14ac:dyDescent="0.25">
      <c r="E4" s="7"/>
      <c r="I4" s="26"/>
      <c r="J4" s="27">
        <v>1</v>
      </c>
    </row>
    <row r="5" spans="2:10" x14ac:dyDescent="0.25">
      <c r="I5" s="26" t="s">
        <v>2</v>
      </c>
      <c r="J5" s="26" t="s">
        <v>1</v>
      </c>
    </row>
    <row r="6" spans="2:10" x14ac:dyDescent="0.25">
      <c r="I6" s="27">
        <f>B3</f>
        <v>0.35813768404297652</v>
      </c>
      <c r="J6" s="27">
        <f>E3</f>
        <v>0.64150417827298045</v>
      </c>
    </row>
    <row r="7" spans="2:10" x14ac:dyDescent="0.25">
      <c r="I7" s="27">
        <f>J4-I6</f>
        <v>0.64186231595702348</v>
      </c>
      <c r="J7" s="27">
        <f>J4-J6</f>
        <v>0.35849582172701955</v>
      </c>
    </row>
    <row r="15" spans="2:10" ht="18.75" x14ac:dyDescent="0.3">
      <c r="B15" s="22" t="s">
        <v>0</v>
      </c>
      <c r="C15" s="22"/>
      <c r="D15" s="8"/>
      <c r="E15" s="24" t="s">
        <v>3</v>
      </c>
      <c r="F15" s="24"/>
    </row>
    <row r="16" spans="2:10" ht="18.75" x14ac:dyDescent="0.3">
      <c r="B16" s="23">
        <f>SUM(Inkomster626[Summa])</f>
        <v>25130</v>
      </c>
      <c r="C16" s="23"/>
      <c r="D16" s="8"/>
      <c r="E16" s="25">
        <f>summa_inkomster-summa_sparande-summa_utgifter</f>
        <v>9</v>
      </c>
      <c r="F16" s="25"/>
    </row>
    <row r="17" spans="2:10" ht="18.75" x14ac:dyDescent="0.3">
      <c r="B17" s="22" t="s">
        <v>1</v>
      </c>
      <c r="C17" s="22"/>
      <c r="D17" s="9"/>
      <c r="E17" s="24" t="s">
        <v>2</v>
      </c>
      <c r="F17" s="24"/>
      <c r="H17" s="10"/>
    </row>
    <row r="18" spans="2:10" ht="18.75" x14ac:dyDescent="0.3">
      <c r="B18" s="23">
        <f>SUM(Fastautgifter727[Summa],Rörligautgifter929[Summa])</f>
        <v>16121</v>
      </c>
      <c r="C18" s="23"/>
      <c r="D18" s="11"/>
      <c r="E18" s="25">
        <f>SUM(Sparande828[Summa])</f>
        <v>9000</v>
      </c>
      <c r="F18" s="25"/>
      <c r="H18" s="12"/>
      <c r="J18" s="13"/>
    </row>
    <row r="19" spans="2:10" x14ac:dyDescent="0.25">
      <c r="H19" s="10"/>
    </row>
    <row r="20" spans="2:10" x14ac:dyDescent="0.25">
      <c r="B20" s="14" t="s">
        <v>0</v>
      </c>
      <c r="C20" s="15" t="s">
        <v>8</v>
      </c>
      <c r="E20" s="14" t="s">
        <v>2</v>
      </c>
      <c r="F20" s="15" t="s">
        <v>8</v>
      </c>
    </row>
    <row r="21" spans="2:10" x14ac:dyDescent="0.25">
      <c r="B21" s="16" t="s">
        <v>4</v>
      </c>
      <c r="C21" s="17">
        <v>25000</v>
      </c>
      <c r="E21" s="16" t="s">
        <v>23</v>
      </c>
      <c r="F21" s="17">
        <v>2000</v>
      </c>
    </row>
    <row r="22" spans="2:10" x14ac:dyDescent="0.25">
      <c r="B22" s="16" t="s">
        <v>5</v>
      </c>
      <c r="C22" s="17">
        <v>0</v>
      </c>
      <c r="E22" s="16" t="s">
        <v>24</v>
      </c>
      <c r="F22" s="17">
        <v>2000</v>
      </c>
    </row>
    <row r="23" spans="2:10" x14ac:dyDescent="0.25">
      <c r="B23" s="16" t="s">
        <v>6</v>
      </c>
      <c r="C23" s="17">
        <v>130</v>
      </c>
      <c r="E23" s="16" t="s">
        <v>26</v>
      </c>
      <c r="F23" s="17">
        <v>2000</v>
      </c>
    </row>
    <row r="24" spans="2:10" x14ac:dyDescent="0.25">
      <c r="B24" s="16" t="s">
        <v>7</v>
      </c>
      <c r="C24" s="17">
        <v>0</v>
      </c>
      <c r="E24" s="16" t="s">
        <v>25</v>
      </c>
      <c r="F24" s="17">
        <v>2000</v>
      </c>
    </row>
    <row r="25" spans="2:10" x14ac:dyDescent="0.25">
      <c r="B25" s="16" t="s">
        <v>7</v>
      </c>
      <c r="C25" s="17">
        <v>0</v>
      </c>
      <c r="E25" s="16" t="s">
        <v>7</v>
      </c>
      <c r="F25" s="17">
        <v>1000</v>
      </c>
    </row>
    <row r="27" spans="2:10" x14ac:dyDescent="0.25">
      <c r="B27" s="18" t="s">
        <v>9</v>
      </c>
      <c r="C27" s="19" t="s">
        <v>8</v>
      </c>
      <c r="E27" s="14" t="s">
        <v>27</v>
      </c>
      <c r="F27" s="15" t="s">
        <v>8</v>
      </c>
    </row>
    <row r="28" spans="2:10" x14ac:dyDescent="0.25">
      <c r="B28" s="16" t="s">
        <v>10</v>
      </c>
      <c r="C28" s="17">
        <v>5900</v>
      </c>
      <c r="E28" s="20" t="s">
        <v>29</v>
      </c>
      <c r="F28" s="21">
        <v>2300</v>
      </c>
    </row>
    <row r="29" spans="2:10" x14ac:dyDescent="0.25">
      <c r="B29" s="16" t="s">
        <v>19</v>
      </c>
      <c r="C29" s="17">
        <v>0</v>
      </c>
      <c r="E29" s="16" t="s">
        <v>30</v>
      </c>
      <c r="F29" s="17">
        <v>500</v>
      </c>
    </row>
    <row r="30" spans="2:10" x14ac:dyDescent="0.25">
      <c r="B30" s="16" t="s">
        <v>20</v>
      </c>
      <c r="C30" s="17">
        <v>0</v>
      </c>
      <c r="E30" s="16" t="s">
        <v>31</v>
      </c>
      <c r="F30" s="17">
        <v>1000</v>
      </c>
    </row>
    <row r="31" spans="2:10" x14ac:dyDescent="0.25">
      <c r="B31" s="16" t="s">
        <v>11</v>
      </c>
      <c r="C31" s="17">
        <v>200</v>
      </c>
      <c r="E31" s="16" t="s">
        <v>28</v>
      </c>
      <c r="F31" s="17">
        <v>200</v>
      </c>
    </row>
    <row r="32" spans="2:10" x14ac:dyDescent="0.25">
      <c r="B32" s="16" t="s">
        <v>13</v>
      </c>
      <c r="C32" s="17">
        <v>352</v>
      </c>
      <c r="E32" s="16" t="s">
        <v>32</v>
      </c>
      <c r="F32" s="17">
        <v>100</v>
      </c>
    </row>
    <row r="33" spans="2:6" x14ac:dyDescent="0.25">
      <c r="B33" s="16" t="s">
        <v>14</v>
      </c>
      <c r="C33" s="17">
        <v>25</v>
      </c>
      <c r="E33" s="16" t="s">
        <v>33</v>
      </c>
      <c r="F33" s="17">
        <v>0</v>
      </c>
    </row>
    <row r="34" spans="2:6" x14ac:dyDescent="0.25">
      <c r="B34" s="16" t="s">
        <v>12</v>
      </c>
      <c r="C34" s="17">
        <v>299</v>
      </c>
      <c r="E34" s="16" t="s">
        <v>34</v>
      </c>
      <c r="F34" s="17">
        <v>100</v>
      </c>
    </row>
    <row r="35" spans="2:6" x14ac:dyDescent="0.25">
      <c r="B35" s="16" t="s">
        <v>15</v>
      </c>
      <c r="C35" s="17">
        <v>239</v>
      </c>
      <c r="E35" s="16" t="s">
        <v>35</v>
      </c>
      <c r="F35" s="17">
        <v>500</v>
      </c>
    </row>
    <row r="36" spans="2:6" x14ac:dyDescent="0.25">
      <c r="B36" s="16" t="s">
        <v>16</v>
      </c>
      <c r="C36" s="17">
        <v>299</v>
      </c>
      <c r="E36" s="16" t="s">
        <v>36</v>
      </c>
      <c r="F36" s="17">
        <v>500</v>
      </c>
    </row>
    <row r="37" spans="2:6" x14ac:dyDescent="0.25">
      <c r="B37" s="16" t="s">
        <v>17</v>
      </c>
      <c r="C37" s="17">
        <v>60</v>
      </c>
      <c r="E37" s="16" t="s">
        <v>37</v>
      </c>
      <c r="F37" s="17">
        <v>500</v>
      </c>
    </row>
    <row r="38" spans="2:6" x14ac:dyDescent="0.25">
      <c r="B38" s="16" t="s">
        <v>18</v>
      </c>
      <c r="C38" s="17">
        <v>249</v>
      </c>
      <c r="E38" s="16" t="s">
        <v>41</v>
      </c>
      <c r="F38" s="17">
        <v>0</v>
      </c>
    </row>
    <row r="39" spans="2:6" x14ac:dyDescent="0.25">
      <c r="B39" s="16" t="s">
        <v>21</v>
      </c>
      <c r="C39" s="17">
        <v>199</v>
      </c>
      <c r="E39" s="16" t="s">
        <v>42</v>
      </c>
      <c r="F39" s="17">
        <v>2300</v>
      </c>
    </row>
    <row r="40" spans="2:6" x14ac:dyDescent="0.25">
      <c r="B40" s="16" t="s">
        <v>22</v>
      </c>
      <c r="C40" s="17">
        <v>299</v>
      </c>
      <c r="E40" s="16" t="s">
        <v>45</v>
      </c>
      <c r="F40" s="17">
        <v>0</v>
      </c>
    </row>
    <row r="41" spans="2:6" x14ac:dyDescent="0.25">
      <c r="B41" s="16" t="s">
        <v>44</v>
      </c>
      <c r="C41" s="17">
        <v>0</v>
      </c>
      <c r="E41" s="16" t="s">
        <v>46</v>
      </c>
      <c r="F41" s="17">
        <v>0</v>
      </c>
    </row>
    <row r="42" spans="2:6" x14ac:dyDescent="0.25">
      <c r="B42" s="16" t="s">
        <v>7</v>
      </c>
      <c r="C42" s="17">
        <v>0</v>
      </c>
      <c r="E42" s="16" t="s">
        <v>7</v>
      </c>
      <c r="F42" s="17">
        <v>0</v>
      </c>
    </row>
    <row r="43" spans="2:6" x14ac:dyDescent="0.25">
      <c r="B43" s="16" t="s">
        <v>7</v>
      </c>
      <c r="C43" s="17">
        <v>0</v>
      </c>
      <c r="E43" s="16" t="s">
        <v>7</v>
      </c>
      <c r="F43" s="17">
        <v>0</v>
      </c>
    </row>
  </sheetData>
  <mergeCells count="13">
    <mergeCell ref="B16:C16"/>
    <mergeCell ref="E16:F16"/>
    <mergeCell ref="B17:C17"/>
    <mergeCell ref="E17:F17"/>
    <mergeCell ref="B18:C18"/>
    <mergeCell ref="E18:F18"/>
    <mergeCell ref="B1:F1"/>
    <mergeCell ref="B2:C2"/>
    <mergeCell ref="E2:F2"/>
    <mergeCell ref="B3:C3"/>
    <mergeCell ref="E3:F3"/>
    <mergeCell ref="B15:C15"/>
    <mergeCell ref="E15:F15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60</vt:i4>
      </vt:variant>
    </vt:vector>
  </HeadingPairs>
  <TitlesOfParts>
    <vt:vector size="72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April!summa_inkomster</vt:lpstr>
      <vt:lpstr>Augusti!summa_inkomster</vt:lpstr>
      <vt:lpstr>December!summa_inkomster</vt:lpstr>
      <vt:lpstr>Februari!summa_inkomster</vt:lpstr>
      <vt:lpstr>Januari!summa_inkomster</vt:lpstr>
      <vt:lpstr>Juli!summa_inkomster</vt:lpstr>
      <vt:lpstr>Juni!summa_inkomster</vt:lpstr>
      <vt:lpstr>Maj!summa_inkomster</vt:lpstr>
      <vt:lpstr>Mars!summa_inkomster</vt:lpstr>
      <vt:lpstr>November!summa_inkomster</vt:lpstr>
      <vt:lpstr>Oktober!summa_inkomster</vt:lpstr>
      <vt:lpstr>September!summa_inkomster</vt:lpstr>
      <vt:lpstr>April!summa_inkomster2</vt:lpstr>
      <vt:lpstr>Augusti!summa_inkomster2</vt:lpstr>
      <vt:lpstr>December!summa_inkomster2</vt:lpstr>
      <vt:lpstr>Februari!summa_inkomster2</vt:lpstr>
      <vt:lpstr>Januari!summa_inkomster2</vt:lpstr>
      <vt:lpstr>Juli!summa_inkomster2</vt:lpstr>
      <vt:lpstr>Juni!summa_inkomster2</vt:lpstr>
      <vt:lpstr>Maj!summa_inkomster2</vt:lpstr>
      <vt:lpstr>Mars!summa_inkomster2</vt:lpstr>
      <vt:lpstr>November!summa_inkomster2</vt:lpstr>
      <vt:lpstr>Oktober!summa_inkomster2</vt:lpstr>
      <vt:lpstr>September!summa_inkomster2</vt:lpstr>
      <vt:lpstr>April!summa_sparande</vt:lpstr>
      <vt:lpstr>Augusti!summa_sparande</vt:lpstr>
      <vt:lpstr>December!summa_sparande</vt:lpstr>
      <vt:lpstr>Februari!summa_sparande</vt:lpstr>
      <vt:lpstr>Januari!summa_sparande</vt:lpstr>
      <vt:lpstr>Juli!summa_sparande</vt:lpstr>
      <vt:lpstr>Juni!summa_sparande</vt:lpstr>
      <vt:lpstr>Maj!summa_sparande</vt:lpstr>
      <vt:lpstr>Mars!summa_sparande</vt:lpstr>
      <vt:lpstr>November!summa_sparande</vt:lpstr>
      <vt:lpstr>Oktober!summa_sparande</vt:lpstr>
      <vt:lpstr>September!summa_sparande</vt:lpstr>
      <vt:lpstr>April!summa_utgifter</vt:lpstr>
      <vt:lpstr>Augusti!summa_utgifter</vt:lpstr>
      <vt:lpstr>December!summa_utgifter</vt:lpstr>
      <vt:lpstr>Februari!summa_utgifter</vt:lpstr>
      <vt:lpstr>Januari!summa_utgifter</vt:lpstr>
      <vt:lpstr>Juli!summa_utgifter</vt:lpstr>
      <vt:lpstr>Juni!summa_utgifter</vt:lpstr>
      <vt:lpstr>Maj!summa_utgifter</vt:lpstr>
      <vt:lpstr>Mars!summa_utgifter</vt:lpstr>
      <vt:lpstr>November!summa_utgifter</vt:lpstr>
      <vt:lpstr>Oktober!summa_utgifter</vt:lpstr>
      <vt:lpstr>September!summa_utgifter</vt:lpstr>
      <vt:lpstr>April!Utskriftsområde</vt:lpstr>
      <vt:lpstr>Augusti!Utskriftsområde</vt:lpstr>
      <vt:lpstr>December!Utskriftsområde</vt:lpstr>
      <vt:lpstr>Februari!Utskriftsområde</vt:lpstr>
      <vt:lpstr>Januari!Utskriftsområde</vt:lpstr>
      <vt:lpstr>Juli!Utskriftsområde</vt:lpstr>
      <vt:lpstr>Juni!Utskriftsområde</vt:lpstr>
      <vt:lpstr>Maj!Utskriftsområde</vt:lpstr>
      <vt:lpstr>Mars!Utskriftsområde</vt:lpstr>
      <vt:lpstr>November!Utskriftsområde</vt:lpstr>
      <vt:lpstr>Oktober!Utskriftsområde</vt:lpstr>
      <vt:lpstr>September!Utskriftsområde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Berg</dc:creator>
  <cp:lastModifiedBy>Jonas Berg</cp:lastModifiedBy>
  <cp:lastPrinted>2024-04-03T15:44:05Z</cp:lastPrinted>
  <dcterms:created xsi:type="dcterms:W3CDTF">2024-04-02T15:02:02Z</dcterms:created>
  <dcterms:modified xsi:type="dcterms:W3CDTF">2024-04-03T15:48:36Z</dcterms:modified>
</cp:coreProperties>
</file>